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06" windowWidth="11145" windowHeight="10245" tabRatio="930" activeTab="8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Results 1 - 4" sheetId="11" r:id="rId11"/>
    <sheet name="Non Scoring" sheetId="12" r:id="rId12"/>
  </sheets>
  <externalReferences>
    <externalReference r:id="rId15"/>
  </externalReference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<sst xmlns="http://schemas.openxmlformats.org/spreadsheetml/2006/main" count="2681" uniqueCount="322">
  <si>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</si>
  <si>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</si>
  <si>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</si>
  <si>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</si>
  <si>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</si>
  <si>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</si>
  <si>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</si>
  <si>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</si>
  <si>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</si>
  <si>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</si>
  <si>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</si>
  <si>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</si>
  <si>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</si>
  <si>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</si>
  <si>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</si>
  <si>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</si>
  <si>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</si>
  <si>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</si>
  <si>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</si>
  <si>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</si>
  <si>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</si>
  <si>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</si>
  <si>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</si>
  <si>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</si>
  <si>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</si>
  <si>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</si>
  <si>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</si>
  <si>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</si>
  <si>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</si>
  <si>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</si>
  <si>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</si>
  <si>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</si>
  <si>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</si>
  <si>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</si>
  <si>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</si>
  <si>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</si>
  <si>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Oxfordshire Sports Hall League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</si>
  <si>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</si>
  <si>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</si>
  <si>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</si>
  <si>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</si>
  <si>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</si>
  <si>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</si>
  <si>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</si>
  <si>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</si>
  <si>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Count</t>
  </si>
  <si>
    <t>Abingdon Amblers</t>
  </si>
  <si>
    <t>Boys</t>
  </si>
  <si>
    <t>Banbury Harriers</t>
  </si>
  <si>
    <t>Bicester A.C.</t>
  </si>
  <si>
    <t>Oxford City</t>
  </si>
  <si>
    <t>Witney R.R.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</si>
  <si>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</si>
  <si>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</si>
  <si>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</si>
  <si>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</si>
  <si>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</si>
  <si>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</si>
  <si>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</si>
  <si>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</si>
  <si>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</si>
  <si>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</si>
  <si>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4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</si>
  <si>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</si>
  <si>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</si>
  <si>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</si>
  <si>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</si>
  <si>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</si>
  <si>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</si>
  <si>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</si>
  <si>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</si>
  <si>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</si>
  <si>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</si>
  <si>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</si>
  <si>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</si>
  <si>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</si>
  <si>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</si>
  <si>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Standing Long Jump</t>
  </si>
  <si>
    <t>Soft Javelin</t>
  </si>
  <si>
    <t>8 Lap Paarlauf</t>
  </si>
  <si>
    <t>Height</t>
  </si>
  <si>
    <t>OVERALL RESULTS FOR EVENT 1, 2, 3 &amp; 4</t>
  </si>
  <si>
    <t>Goring &amp;</t>
  </si>
  <si>
    <t>Wallingford</t>
  </si>
  <si>
    <t>Hurdles Race</t>
  </si>
  <si>
    <t>Goring &amp; Wallingford</t>
  </si>
  <si>
    <t>Wallingford Sport Centre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</si>
  <si>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</si>
  <si>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</si>
  <si>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</si>
  <si>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</si>
  <si>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</si>
  <si>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</si>
  <si>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</si>
  <si>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</si>
  <si>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Kidlington Sports Centre</t>
  </si>
  <si>
    <t>9th February 2014</t>
  </si>
  <si>
    <t>N Staroske</t>
  </si>
  <si>
    <t>W Barrett</t>
  </si>
  <si>
    <t>G Fernandez</t>
  </si>
  <si>
    <t>S McManus</t>
  </si>
  <si>
    <t>J Berrill</t>
  </si>
  <si>
    <t>K Francis</t>
  </si>
  <si>
    <t>J Fernandez</t>
  </si>
  <si>
    <t>E Thomas</t>
  </si>
  <si>
    <t>C Morris</t>
  </si>
  <si>
    <t>I Jones</t>
  </si>
  <si>
    <t>M Bedlington</t>
  </si>
  <si>
    <t>W Thompson</t>
  </si>
  <si>
    <t>R Fernandez</t>
  </si>
  <si>
    <t>I Thomas</t>
  </si>
  <si>
    <t>O Clamp</t>
  </si>
  <si>
    <t>B Knox</t>
  </si>
  <si>
    <t>C Evans</t>
  </si>
  <si>
    <t>J Panter</t>
  </si>
  <si>
    <t>C Charles</t>
  </si>
  <si>
    <t>T Bruce</t>
  </si>
  <si>
    <t>A Hamp</t>
  </si>
  <si>
    <t>T Williams</t>
  </si>
  <si>
    <t>I Moyaert</t>
  </si>
  <si>
    <t>L Washburn</t>
  </si>
  <si>
    <t>K Corbett</t>
  </si>
  <si>
    <t>M Cook</t>
  </si>
  <si>
    <t>L Anderson</t>
  </si>
  <si>
    <t>D Cheung</t>
  </si>
  <si>
    <t>M Donaghy</t>
  </si>
  <si>
    <t>E Darvell</t>
  </si>
  <si>
    <t>T Armstrong</t>
  </si>
  <si>
    <t>F Noble</t>
  </si>
  <si>
    <t>J Kelly</t>
  </si>
  <si>
    <t>C Watson</t>
  </si>
  <si>
    <t>A Leondiou</t>
  </si>
  <si>
    <t>M Cooper</t>
  </si>
  <si>
    <t>E Hawkins</t>
  </si>
  <si>
    <t>S Dawes</t>
  </si>
  <si>
    <t>L Hamp</t>
  </si>
  <si>
    <t>V Harte</t>
  </si>
  <si>
    <t>Kidlington Sports Centre - 9th February 2014</t>
  </si>
  <si>
    <t>A Anson</t>
  </si>
  <si>
    <t>Ban</t>
  </si>
  <si>
    <t>H Dubber</t>
  </si>
  <si>
    <t>N Anderson</t>
  </si>
  <si>
    <t>R Scott</t>
  </si>
  <si>
    <t>P Cooper</t>
  </si>
  <si>
    <t>E Thompson</t>
  </si>
  <si>
    <t>M Dawes</t>
  </si>
  <si>
    <t>C Shepherd</t>
  </si>
  <si>
    <t>Under 15 All Rounder Competition</t>
  </si>
  <si>
    <t>Kidlington Leisure Centre, Witney - 9th February 2014</t>
  </si>
  <si>
    <t>J E-Giraud</t>
  </si>
  <si>
    <t>L Williams</t>
  </si>
  <si>
    <t>T Kavanagh</t>
  </si>
  <si>
    <t>C Shaw</t>
  </si>
  <si>
    <t>E G-Brown</t>
  </si>
  <si>
    <t>C McDonnell</t>
  </si>
  <si>
    <t>B Groves</t>
  </si>
  <si>
    <t>S Alexander</t>
  </si>
  <si>
    <t>M Couzens</t>
  </si>
  <si>
    <t>A Cox</t>
  </si>
  <si>
    <t>E McDonnell</t>
  </si>
  <si>
    <t>H Hunt</t>
  </si>
  <si>
    <t>K Ford</t>
  </si>
  <si>
    <t>A D'Silva</t>
  </si>
  <si>
    <t>R Arumugham</t>
  </si>
  <si>
    <t>G Usher</t>
  </si>
  <si>
    <t>F Jones</t>
  </si>
  <si>
    <t>H Attrill</t>
  </si>
  <si>
    <t>O Lewis</t>
  </si>
  <si>
    <t>T Couzens</t>
  </si>
  <si>
    <t>W Sims</t>
  </si>
  <si>
    <t>J Welham</t>
  </si>
  <si>
    <t>L Garside</t>
  </si>
  <si>
    <t>I K-Miles</t>
  </si>
  <si>
    <t>A Daniel</t>
  </si>
  <si>
    <t>H G-Brown</t>
  </si>
  <si>
    <t>O Lyford</t>
  </si>
  <si>
    <t>A Gould</t>
  </si>
  <si>
    <t>G Kanu</t>
  </si>
  <si>
    <t>S Farmborough</t>
  </si>
  <si>
    <t>R Charles</t>
  </si>
  <si>
    <t>S Coate</t>
  </si>
  <si>
    <t>D Miller</t>
  </si>
  <si>
    <t>L Peach</t>
  </si>
  <si>
    <t>A Williams</t>
  </si>
  <si>
    <t>S Kanu</t>
  </si>
  <si>
    <t>G O'Gorman</t>
  </si>
  <si>
    <t>A Garry</t>
  </si>
  <si>
    <t>R Ganga</t>
  </si>
  <si>
    <t>J Baxter</t>
  </si>
  <si>
    <t>F Clark</t>
  </si>
  <si>
    <t>M Barry</t>
  </si>
  <si>
    <t>J Garry</t>
  </si>
  <si>
    <t>G Osibodu</t>
  </si>
  <si>
    <t>J Judson</t>
  </si>
  <si>
    <t>J Croft</t>
  </si>
  <si>
    <t>S Swadling</t>
  </si>
  <si>
    <t>F Fishleigh</t>
  </si>
  <si>
    <t>R Bungay</t>
  </si>
  <si>
    <t>L Lievens</t>
  </si>
  <si>
    <t>J Cumberland</t>
  </si>
  <si>
    <t>R M-Ingram</t>
  </si>
  <si>
    <t>F McCann</t>
  </si>
  <si>
    <t>K Snuggs</t>
  </si>
  <si>
    <t>K Snell</t>
  </si>
  <si>
    <t>A Snuggs</t>
  </si>
  <si>
    <t>O Woodley</t>
  </si>
  <si>
    <t>M Cox</t>
  </si>
  <si>
    <t>T Lay</t>
  </si>
  <si>
    <t>A B-Martin</t>
  </si>
  <si>
    <t>L Brown</t>
  </si>
  <si>
    <t>E B-Martin</t>
  </si>
  <si>
    <t>O Barnes</t>
  </si>
  <si>
    <t>M Adams</t>
  </si>
  <si>
    <t>F G-James</t>
  </si>
  <si>
    <t>P E-Chantler</t>
  </si>
  <si>
    <t>S Mott</t>
  </si>
  <si>
    <t>Rad</t>
  </si>
  <si>
    <t>L E-Chantler</t>
  </si>
  <si>
    <t>M Henman</t>
  </si>
  <si>
    <t>M Buglar</t>
  </si>
  <si>
    <t>R Henderson</t>
  </si>
  <si>
    <t>O Blanche</t>
  </si>
  <si>
    <t>C Driver</t>
  </si>
  <si>
    <t>H Keen</t>
  </si>
  <si>
    <t>J Martin</t>
  </si>
  <si>
    <t>F Green</t>
  </si>
  <si>
    <t>A Westbrook</t>
  </si>
  <si>
    <t>T Westbrook</t>
  </si>
  <si>
    <t>S Tanner</t>
  </si>
  <si>
    <t>A Showan</t>
  </si>
  <si>
    <t>M Blanche</t>
  </si>
  <si>
    <t>H Field</t>
  </si>
  <si>
    <t>H Jarrett</t>
  </si>
  <si>
    <t>E Want</t>
  </si>
  <si>
    <t>B E-Marks</t>
  </si>
  <si>
    <t>O Westbrook</t>
  </si>
  <si>
    <t>I Martin</t>
  </si>
  <si>
    <t>J Rhodes</t>
  </si>
  <si>
    <t>F Coey</t>
  </si>
  <si>
    <t>J Barker</t>
  </si>
  <si>
    <t>Wit</t>
  </si>
  <si>
    <t>K Lloyd</t>
  </si>
  <si>
    <t>M Hulewicz</t>
  </si>
  <si>
    <t>B Booth</t>
  </si>
  <si>
    <t>O Stacey</t>
  </si>
  <si>
    <t>M Bryce</t>
  </si>
  <si>
    <t>J Marinho</t>
  </si>
  <si>
    <t>M Lock</t>
  </si>
  <si>
    <t xml:space="preserve">J Barker </t>
  </si>
  <si>
    <t>J Booth</t>
  </si>
  <si>
    <t>C Wilce</t>
  </si>
  <si>
    <t>Z Wilce</t>
  </si>
  <si>
    <t>T Gould</t>
  </si>
  <si>
    <t xml:space="preserve"> A Jack</t>
  </si>
  <si>
    <t>R Penfold</t>
  </si>
  <si>
    <t>E Ford</t>
  </si>
  <si>
    <t>Bic</t>
  </si>
  <si>
    <t>A Jack</t>
  </si>
  <si>
    <t>Boc</t>
  </si>
  <si>
    <t>R Hoult</t>
  </si>
  <si>
    <t>S Sagar</t>
  </si>
  <si>
    <t>1.27.9</t>
  </si>
  <si>
    <t>1.28.2</t>
  </si>
  <si>
    <t>1.43.1</t>
  </si>
  <si>
    <t>1.30.4</t>
  </si>
  <si>
    <t>1.37.7</t>
  </si>
  <si>
    <t>1.23.5</t>
  </si>
  <si>
    <t>1.28.4</t>
  </si>
  <si>
    <t>1.29.7</t>
  </si>
  <si>
    <t>1.34.0</t>
  </si>
  <si>
    <t>1.34.5</t>
  </si>
  <si>
    <t>1.50.1</t>
  </si>
  <si>
    <t>1.20.5</t>
  </si>
  <si>
    <t>1.22.4</t>
  </si>
  <si>
    <t>1.23.3</t>
  </si>
  <si>
    <t>1.18.6</t>
  </si>
  <si>
    <t>1.22.5</t>
  </si>
  <si>
    <t>F Blelloch</t>
  </si>
  <si>
    <t>Non Scoring</t>
  </si>
  <si>
    <t>Long Jump U11 G</t>
  </si>
  <si>
    <t>Oxf</t>
  </si>
  <si>
    <t>H Howard</t>
  </si>
  <si>
    <t>L Thompson</t>
  </si>
  <si>
    <t>S Henman</t>
  </si>
  <si>
    <t>E S-Bennett</t>
  </si>
  <si>
    <t>J Knox</t>
  </si>
  <si>
    <t>T McCann</t>
  </si>
  <si>
    <t>H Mott</t>
  </si>
  <si>
    <t>Long Jump U11B</t>
  </si>
  <si>
    <t>Abi</t>
  </si>
  <si>
    <t>Speed Bounce U13G</t>
  </si>
  <si>
    <t>E Phipps</t>
  </si>
  <si>
    <t>Speed Bounce U11B</t>
  </si>
  <si>
    <t>Speed Bounce U11G</t>
  </si>
  <si>
    <t>L McIntrye</t>
  </si>
  <si>
    <t>E Hoyle</t>
  </si>
  <si>
    <t xml:space="preserve">L Knox </t>
  </si>
  <si>
    <t>Long Jump U13 G</t>
  </si>
  <si>
    <t>P Swanwick</t>
  </si>
  <si>
    <t>1.45.6</t>
  </si>
  <si>
    <t>1.48.4</t>
  </si>
  <si>
    <t>1.57.6</t>
  </si>
  <si>
    <t>1.50.6</t>
  </si>
  <si>
    <t>1.50.8</t>
  </si>
  <si>
    <t>1.44.1</t>
  </si>
  <si>
    <t>1.47.3</t>
  </si>
  <si>
    <t>1.47.7</t>
  </si>
  <si>
    <t>L Adams</t>
  </si>
  <si>
    <t>A Ly</t>
  </si>
  <si>
    <t>A Winstone</t>
  </si>
  <si>
    <t>1.42.1</t>
  </si>
  <si>
    <t>1.44.4</t>
  </si>
  <si>
    <t>1.35.2</t>
  </si>
  <si>
    <t>1.47.0</t>
  </si>
  <si>
    <t>1.41.3</t>
  </si>
  <si>
    <t>1.43.7</t>
  </si>
  <si>
    <t>1.52.3</t>
  </si>
  <si>
    <t>1.43.0</t>
  </si>
  <si>
    <t>1.35.7</t>
  </si>
  <si>
    <t>1.35.5</t>
  </si>
  <si>
    <t>1.31.1</t>
  </si>
  <si>
    <t>1.31.6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</si>
</sst>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m/d"/>
    <numFmt numFmtId="177" formatCode="mmm\-yyyy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1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33" borderId="4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172" fontId="49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Sportshall%20-%20Event%203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U15 Results"/>
      <sheetName val="Girls U15"/>
      <sheetName val="U15 All Rounder"/>
      <sheetName val="Results by event"/>
      <sheetName val="Summary Results"/>
      <sheetName val="Results 1 - 3"/>
      <sheetName val="Non-Scoring"/>
    </sheetNames>
    <sheetDataSet>
      <sheetData sheetId="10">
        <row r="88">
          <cell r="B88">
            <v>76</v>
          </cell>
          <cell r="C88">
            <v>115</v>
          </cell>
          <cell r="D88">
            <v>135</v>
          </cell>
          <cell r="E88">
            <v>0</v>
          </cell>
          <cell r="F88">
            <v>66</v>
          </cell>
          <cell r="G88">
            <v>91</v>
          </cell>
          <cell r="H88">
            <v>73</v>
          </cell>
        </row>
        <row r="89">
          <cell r="B89">
            <v>45</v>
          </cell>
          <cell r="C89">
            <v>99</v>
          </cell>
          <cell r="D89">
            <v>129</v>
          </cell>
          <cell r="E89">
            <v>0</v>
          </cell>
          <cell r="F89">
            <v>98</v>
          </cell>
          <cell r="G89">
            <v>59</v>
          </cell>
          <cell r="H89">
            <v>127</v>
          </cell>
        </row>
        <row r="95">
          <cell r="B95">
            <v>35</v>
          </cell>
          <cell r="C95">
            <v>82</v>
          </cell>
          <cell r="D95">
            <v>154</v>
          </cell>
          <cell r="E95">
            <v>0</v>
          </cell>
          <cell r="F95">
            <v>85</v>
          </cell>
          <cell r="G95">
            <v>55</v>
          </cell>
          <cell r="H95">
            <v>67</v>
          </cell>
        </row>
        <row r="96">
          <cell r="B96">
            <v>37</v>
          </cell>
          <cell r="C96">
            <v>133</v>
          </cell>
          <cell r="D96">
            <v>142</v>
          </cell>
          <cell r="E96">
            <v>0</v>
          </cell>
          <cell r="F96">
            <v>56</v>
          </cell>
          <cell r="G96">
            <v>139</v>
          </cell>
          <cell r="H96">
            <v>94</v>
          </cell>
        </row>
        <row r="102">
          <cell r="B102">
            <v>0</v>
          </cell>
          <cell r="C102">
            <v>283</v>
          </cell>
          <cell r="D102">
            <v>676</v>
          </cell>
          <cell r="E102">
            <v>0</v>
          </cell>
          <cell r="F102">
            <v>0</v>
          </cell>
          <cell r="G102">
            <v>115</v>
          </cell>
          <cell r="H102">
            <v>759</v>
          </cell>
        </row>
        <row r="105">
          <cell r="B105">
            <v>37</v>
          </cell>
          <cell r="C105">
            <v>749</v>
          </cell>
          <cell r="D105">
            <v>588</v>
          </cell>
          <cell r="E105">
            <v>0</v>
          </cell>
          <cell r="F105">
            <v>35</v>
          </cell>
          <cell r="G105">
            <v>349</v>
          </cell>
          <cell r="H105">
            <v>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zoomScale="90" zoomScaleNormal="90" zoomScalePageLayoutView="0" workbookViewId="0" topLeftCell="A25">
      <selection activeCell="C57" sqref="C57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5" width="12.7109375" style="2" customWidth="1"/>
    <col min="6" max="6" width="12.7109375" style="2" hidden="1" customWidth="1"/>
    <col min="7" max="7" width="14.8515625" style="2" bestFit="1" customWidth="1"/>
    <col min="8" max="8" width="13.421875" style="2" bestFit="1" customWidth="1"/>
    <col min="9" max="9" width="14.00390625" style="2" bestFit="1" customWidth="1"/>
  </cols>
  <sheetData>
    <row r="2" spans="1:9" ht="12.75">
      <c r="A2" s="1" t="s">
        <v>72</v>
      </c>
      <c r="B2" s="2"/>
      <c r="E2" s="3" t="s">
        <v>95</v>
      </c>
      <c r="H2" s="3" t="s">
        <v>73</v>
      </c>
      <c r="I2" s="43" t="s">
        <v>96</v>
      </c>
    </row>
    <row r="5" spans="2:9" ht="12.75">
      <c r="B5" s="4" t="s">
        <v>0</v>
      </c>
      <c r="C5" s="3" t="s">
        <v>1</v>
      </c>
      <c r="D5" s="3" t="s">
        <v>2</v>
      </c>
      <c r="E5" s="3" t="s">
        <v>3</v>
      </c>
      <c r="F5" s="3" t="s">
        <v>82</v>
      </c>
      <c r="G5" s="3" t="s">
        <v>4</v>
      </c>
      <c r="H5" s="3" t="s">
        <v>22</v>
      </c>
      <c r="I5" s="3" t="s">
        <v>5</v>
      </c>
    </row>
    <row r="6" spans="2:9" ht="12.75">
      <c r="B6" s="4" t="s">
        <v>6</v>
      </c>
      <c r="F6" s="3" t="s">
        <v>83</v>
      </c>
      <c r="I6" s="224"/>
    </row>
    <row r="7" spans="2:9" ht="12.75">
      <c r="B7" s="4"/>
      <c r="C7" s="224"/>
      <c r="E7" s="224"/>
      <c r="F7" s="224"/>
      <c r="H7" s="224"/>
      <c r="I7" s="224"/>
    </row>
    <row r="8" spans="1:9" ht="12.75">
      <c r="A8" s="3">
        <v>1</v>
      </c>
      <c r="B8" t="s">
        <v>7</v>
      </c>
      <c r="C8" s="221" t="s">
        <v>269</v>
      </c>
      <c r="D8" s="221" t="s">
        <v>267</v>
      </c>
      <c r="E8" s="221" t="s">
        <v>268</v>
      </c>
      <c r="F8" s="5">
        <v>0</v>
      </c>
      <c r="G8" s="221" t="s">
        <v>271</v>
      </c>
      <c r="H8" s="221" t="s">
        <v>270</v>
      </c>
      <c r="I8" s="289" t="s">
        <v>266</v>
      </c>
    </row>
    <row r="9" spans="1:9" ht="12.75">
      <c r="A9" s="3"/>
      <c r="B9" s="6" t="s">
        <v>8</v>
      </c>
      <c r="C9" s="7">
        <v>4</v>
      </c>
      <c r="D9" s="7">
        <v>6</v>
      </c>
      <c r="E9" s="7">
        <v>5</v>
      </c>
      <c r="F9" s="7">
        <v>0</v>
      </c>
      <c r="G9" s="7">
        <v>2</v>
      </c>
      <c r="H9" s="7">
        <v>3</v>
      </c>
      <c r="I9" s="290">
        <v>7</v>
      </c>
    </row>
    <row r="10" spans="1:2" ht="12.75">
      <c r="A10" s="3"/>
      <c r="B10" s="4" t="s">
        <v>9</v>
      </c>
    </row>
    <row r="11" spans="1:9" ht="12.75">
      <c r="A11" s="3">
        <v>2</v>
      </c>
      <c r="B11" t="s">
        <v>10</v>
      </c>
      <c r="C11" s="224" t="s">
        <v>97</v>
      </c>
      <c r="D11" s="2" t="s">
        <v>111</v>
      </c>
      <c r="E11" s="224" t="s">
        <v>149</v>
      </c>
      <c r="G11" s="2" t="s">
        <v>177</v>
      </c>
      <c r="H11" s="224" t="s">
        <v>195</v>
      </c>
      <c r="I11" s="224" t="s">
        <v>220</v>
      </c>
    </row>
    <row r="12" spans="1:9" ht="12.75">
      <c r="A12" s="3"/>
      <c r="B12" t="s">
        <v>7</v>
      </c>
      <c r="C12" s="9">
        <v>15.1</v>
      </c>
      <c r="D12" s="9">
        <v>12.6</v>
      </c>
      <c r="E12" s="9">
        <v>12.5</v>
      </c>
      <c r="F12" s="9">
        <v>0</v>
      </c>
      <c r="G12" s="9">
        <v>14.3</v>
      </c>
      <c r="H12" s="9">
        <v>13.7</v>
      </c>
      <c r="I12" s="9">
        <v>13.9</v>
      </c>
    </row>
    <row r="13" spans="1:9" ht="12.75">
      <c r="A13" s="3"/>
      <c r="B13" t="s">
        <v>11</v>
      </c>
      <c r="C13" s="224" t="s">
        <v>98</v>
      </c>
      <c r="D13" s="2" t="s">
        <v>112</v>
      </c>
      <c r="E13" s="224" t="s">
        <v>150</v>
      </c>
      <c r="G13" s="2" t="s">
        <v>178</v>
      </c>
      <c r="H13" s="224" t="s">
        <v>196</v>
      </c>
      <c r="I13" s="224" t="s">
        <v>221</v>
      </c>
    </row>
    <row r="14" spans="1:9" ht="12.75">
      <c r="A14" s="3"/>
      <c r="B14" t="s">
        <v>7</v>
      </c>
      <c r="C14" s="9">
        <v>13.3</v>
      </c>
      <c r="D14" s="9">
        <v>14.6</v>
      </c>
      <c r="E14" s="9">
        <v>12.9</v>
      </c>
      <c r="F14" s="9">
        <v>0</v>
      </c>
      <c r="G14" s="9">
        <v>17.8</v>
      </c>
      <c r="H14" s="9">
        <v>13.7</v>
      </c>
      <c r="I14" s="9">
        <v>14.1</v>
      </c>
    </row>
    <row r="15" spans="1:9" ht="12.75">
      <c r="A15" s="3"/>
      <c r="B15" t="s">
        <v>33</v>
      </c>
      <c r="C15" s="261" t="s">
        <v>99</v>
      </c>
      <c r="D15" s="8" t="s">
        <v>113</v>
      </c>
      <c r="E15" s="261" t="s">
        <v>151</v>
      </c>
      <c r="F15" s="8"/>
      <c r="G15" s="8" t="s">
        <v>179</v>
      </c>
      <c r="H15" s="261" t="s">
        <v>198</v>
      </c>
      <c r="I15" s="8" t="s">
        <v>222</v>
      </c>
    </row>
    <row r="16" spans="1:9" ht="12.75">
      <c r="A16" s="3"/>
      <c r="B16" t="s">
        <v>7</v>
      </c>
      <c r="C16" s="9">
        <v>14.8</v>
      </c>
      <c r="D16" s="9">
        <v>15.5</v>
      </c>
      <c r="E16" s="9">
        <v>13.2</v>
      </c>
      <c r="F16" s="9">
        <v>0</v>
      </c>
      <c r="G16" s="9">
        <v>14.5</v>
      </c>
      <c r="H16" s="9">
        <v>14.3</v>
      </c>
      <c r="I16" s="9">
        <v>14.3</v>
      </c>
    </row>
    <row r="17" spans="1:9" ht="12.75">
      <c r="A17" s="3"/>
      <c r="B17" t="s">
        <v>34</v>
      </c>
      <c r="C17" s="261" t="s">
        <v>100</v>
      </c>
      <c r="D17" s="8" t="s">
        <v>114</v>
      </c>
      <c r="E17" s="261" t="s">
        <v>152</v>
      </c>
      <c r="F17" s="8"/>
      <c r="G17" s="8"/>
      <c r="H17" s="261" t="s">
        <v>197</v>
      </c>
      <c r="I17" s="8" t="s">
        <v>223</v>
      </c>
    </row>
    <row r="18" spans="1:11" ht="12.75">
      <c r="A18" s="3"/>
      <c r="B18" t="s">
        <v>7</v>
      </c>
      <c r="C18" s="9">
        <v>13</v>
      </c>
      <c r="D18" s="9">
        <v>14.1</v>
      </c>
      <c r="E18" s="9">
        <v>13.1</v>
      </c>
      <c r="F18" s="9">
        <v>0</v>
      </c>
      <c r="G18" s="9">
        <v>0</v>
      </c>
      <c r="H18" s="9">
        <v>14.7</v>
      </c>
      <c r="I18" s="9">
        <v>15.7</v>
      </c>
      <c r="K18" s="9"/>
    </row>
    <row r="19" spans="1:9" ht="12.75">
      <c r="A19" s="3"/>
      <c r="B19" t="s">
        <v>12</v>
      </c>
      <c r="C19" s="9">
        <f aca="true" t="shared" si="0" ref="C19:I19">C18+C16+C14+C12</f>
        <v>56.2</v>
      </c>
      <c r="D19" s="9">
        <f t="shared" si="0"/>
        <v>56.800000000000004</v>
      </c>
      <c r="E19" s="9">
        <f t="shared" si="0"/>
        <v>51.699999999999996</v>
      </c>
      <c r="F19" s="9">
        <f t="shared" si="0"/>
        <v>0</v>
      </c>
      <c r="G19" s="9">
        <f t="shared" si="0"/>
        <v>46.599999999999994</v>
      </c>
      <c r="H19" s="9">
        <f t="shared" si="0"/>
        <v>56.400000000000006</v>
      </c>
      <c r="I19" s="9">
        <f t="shared" si="0"/>
        <v>58</v>
      </c>
    </row>
    <row r="20" spans="1:9" ht="12.75">
      <c r="A20" s="3"/>
      <c r="B20" s="6" t="s">
        <v>8</v>
      </c>
      <c r="C20" s="7">
        <v>6</v>
      </c>
      <c r="D20" s="7">
        <v>4</v>
      </c>
      <c r="E20" s="7">
        <v>7</v>
      </c>
      <c r="F20" s="7">
        <v>0</v>
      </c>
      <c r="G20" s="7">
        <v>2</v>
      </c>
      <c r="H20" s="7">
        <v>5</v>
      </c>
      <c r="I20" s="7">
        <v>3</v>
      </c>
    </row>
    <row r="21" spans="1:2" ht="12.75">
      <c r="A21" s="3"/>
      <c r="B21" s="4" t="s">
        <v>13</v>
      </c>
    </row>
    <row r="22" spans="1:9" ht="12.75">
      <c r="A22" s="3">
        <v>3</v>
      </c>
      <c r="B22" t="s">
        <v>10</v>
      </c>
      <c r="C22" s="224" t="s">
        <v>101</v>
      </c>
      <c r="D22" s="2" t="s">
        <v>111</v>
      </c>
      <c r="E22" s="224" t="s">
        <v>149</v>
      </c>
      <c r="G22" s="224" t="s">
        <v>180</v>
      </c>
      <c r="H22" s="224" t="s">
        <v>195</v>
      </c>
      <c r="I22" s="2" t="s">
        <v>224</v>
      </c>
    </row>
    <row r="23" spans="1:9" ht="12.75">
      <c r="A23" s="3"/>
      <c r="B23" t="s">
        <v>14</v>
      </c>
      <c r="C23" s="8">
        <v>39</v>
      </c>
      <c r="D23" s="8">
        <v>50</v>
      </c>
      <c r="E23" s="8">
        <v>50</v>
      </c>
      <c r="F23" s="8">
        <v>0</v>
      </c>
      <c r="G23" s="8">
        <v>35</v>
      </c>
      <c r="H23" s="8">
        <v>42</v>
      </c>
      <c r="I23" s="8">
        <v>54</v>
      </c>
    </row>
    <row r="24" spans="1:9" ht="12.75">
      <c r="A24" s="3"/>
      <c r="B24" t="s">
        <v>11</v>
      </c>
      <c r="C24" s="261" t="s">
        <v>102</v>
      </c>
      <c r="D24" s="8" t="s">
        <v>115</v>
      </c>
      <c r="E24" s="261" t="s">
        <v>153</v>
      </c>
      <c r="F24" s="8"/>
      <c r="G24" s="261" t="s">
        <v>181</v>
      </c>
      <c r="H24" s="261" t="s">
        <v>199</v>
      </c>
      <c r="I24" s="8" t="s">
        <v>221</v>
      </c>
    </row>
    <row r="25" spans="1:9" ht="12.75">
      <c r="A25" s="3"/>
      <c r="B25" t="s">
        <v>14</v>
      </c>
      <c r="C25" s="8">
        <v>48</v>
      </c>
      <c r="D25" s="8">
        <v>49</v>
      </c>
      <c r="E25" s="8">
        <v>53</v>
      </c>
      <c r="F25" s="8">
        <v>0</v>
      </c>
      <c r="G25" s="8">
        <v>39</v>
      </c>
      <c r="H25" s="8">
        <v>36</v>
      </c>
      <c r="I25" s="8">
        <v>47</v>
      </c>
    </row>
    <row r="26" spans="1:9" ht="12.75">
      <c r="A26" s="3"/>
      <c r="B26" t="s">
        <v>33</v>
      </c>
      <c r="C26" s="261" t="s">
        <v>98</v>
      </c>
      <c r="D26" s="8" t="s">
        <v>112</v>
      </c>
      <c r="E26" s="261" t="s">
        <v>154</v>
      </c>
      <c r="F26" s="8"/>
      <c r="G26" s="8"/>
      <c r="H26" s="261" t="s">
        <v>200</v>
      </c>
      <c r="I26" s="261" t="s">
        <v>259</v>
      </c>
    </row>
    <row r="27" spans="1:9" ht="12.75">
      <c r="A27" s="3"/>
      <c r="B27" t="s">
        <v>14</v>
      </c>
      <c r="C27" s="8">
        <v>47</v>
      </c>
      <c r="D27" s="8">
        <v>37</v>
      </c>
      <c r="E27" s="8">
        <v>46</v>
      </c>
      <c r="F27" s="8">
        <v>0</v>
      </c>
      <c r="G27" s="8">
        <v>0</v>
      </c>
      <c r="H27" s="8">
        <v>40</v>
      </c>
      <c r="I27" s="8">
        <v>37</v>
      </c>
    </row>
    <row r="28" spans="1:9" ht="12.75">
      <c r="A28" s="3"/>
      <c r="B28" t="s">
        <v>11</v>
      </c>
      <c r="C28" s="224" t="s">
        <v>99</v>
      </c>
      <c r="D28" s="2" t="s">
        <v>116</v>
      </c>
      <c r="E28" s="224" t="s">
        <v>155</v>
      </c>
      <c r="H28" s="224" t="s">
        <v>198</v>
      </c>
      <c r="I28" s="224" t="s">
        <v>225</v>
      </c>
    </row>
    <row r="29" spans="1:9" ht="12.75">
      <c r="A29" s="3"/>
      <c r="B29" t="s">
        <v>14</v>
      </c>
      <c r="C29" s="8">
        <v>40</v>
      </c>
      <c r="D29" s="8">
        <v>40</v>
      </c>
      <c r="E29" s="8">
        <v>47</v>
      </c>
      <c r="F29" s="8">
        <v>0</v>
      </c>
      <c r="G29" s="8">
        <v>0</v>
      </c>
      <c r="H29" s="8">
        <v>52</v>
      </c>
      <c r="I29" s="8">
        <v>48</v>
      </c>
    </row>
    <row r="30" spans="1:9" ht="12.75">
      <c r="A30" s="3"/>
      <c r="B30" t="s">
        <v>15</v>
      </c>
      <c r="C30" s="8">
        <f>C23+C25+C27+C29</f>
        <v>174</v>
      </c>
      <c r="D30" s="8">
        <f aca="true" t="shared" si="1" ref="D30:I30">D23+D25+D27+D29</f>
        <v>176</v>
      </c>
      <c r="E30" s="8">
        <f t="shared" si="1"/>
        <v>196</v>
      </c>
      <c r="F30" s="8">
        <f t="shared" si="1"/>
        <v>0</v>
      </c>
      <c r="G30" s="8">
        <f t="shared" si="1"/>
        <v>74</v>
      </c>
      <c r="H30" s="8">
        <f t="shared" si="1"/>
        <v>170</v>
      </c>
      <c r="I30" s="8">
        <f t="shared" si="1"/>
        <v>186</v>
      </c>
    </row>
    <row r="31" spans="1:9" ht="12.75">
      <c r="A31" s="3"/>
      <c r="B31" s="6" t="s">
        <v>8</v>
      </c>
      <c r="C31" s="7">
        <v>4</v>
      </c>
      <c r="D31" s="7">
        <v>5</v>
      </c>
      <c r="E31" s="7">
        <v>7</v>
      </c>
      <c r="F31" s="7">
        <v>0</v>
      </c>
      <c r="G31" s="7">
        <v>2</v>
      </c>
      <c r="H31" s="7">
        <v>3</v>
      </c>
      <c r="I31" s="7">
        <v>6</v>
      </c>
    </row>
    <row r="32" spans="1:2" ht="12.75">
      <c r="A32" s="3"/>
      <c r="B32" s="4" t="s">
        <v>77</v>
      </c>
    </row>
    <row r="33" spans="1:9" ht="12.75">
      <c r="A33" s="3">
        <v>4</v>
      </c>
      <c r="B33" t="s">
        <v>10</v>
      </c>
      <c r="C33" s="224" t="s">
        <v>97</v>
      </c>
      <c r="D33" s="2" t="s">
        <v>111</v>
      </c>
      <c r="E33" s="224" t="s">
        <v>151</v>
      </c>
      <c r="G33" s="2" t="s">
        <v>178</v>
      </c>
      <c r="H33" s="224" t="s">
        <v>201</v>
      </c>
      <c r="I33" s="2" t="s">
        <v>224</v>
      </c>
    </row>
    <row r="34" spans="1:9" ht="12.75">
      <c r="A34" s="3"/>
      <c r="B34" t="s">
        <v>16</v>
      </c>
      <c r="C34" s="9">
        <v>1.5</v>
      </c>
      <c r="D34" s="9">
        <v>2.14</v>
      </c>
      <c r="E34" s="9">
        <v>1.78</v>
      </c>
      <c r="F34" s="9">
        <v>0</v>
      </c>
      <c r="G34" s="9">
        <v>1.04</v>
      </c>
      <c r="H34" s="9">
        <v>1.33</v>
      </c>
      <c r="I34" s="9">
        <v>1.76</v>
      </c>
    </row>
    <row r="35" spans="1:9" ht="12.75">
      <c r="A35" s="3"/>
      <c r="B35" t="s">
        <v>11</v>
      </c>
      <c r="C35" s="224" t="s">
        <v>100</v>
      </c>
      <c r="D35" s="2" t="s">
        <v>115</v>
      </c>
      <c r="E35" s="224" t="s">
        <v>156</v>
      </c>
      <c r="G35" s="2" t="s">
        <v>180</v>
      </c>
      <c r="H35" s="224" t="s">
        <v>277</v>
      </c>
      <c r="I35" s="224" t="s">
        <v>226</v>
      </c>
    </row>
    <row r="36" spans="1:9" ht="12.75">
      <c r="A36" s="3"/>
      <c r="B36" t="s">
        <v>16</v>
      </c>
      <c r="C36" s="9">
        <v>1.55</v>
      </c>
      <c r="D36" s="9">
        <v>1.65</v>
      </c>
      <c r="E36" s="9">
        <v>1.66</v>
      </c>
      <c r="F36" s="9">
        <v>0</v>
      </c>
      <c r="G36" s="9">
        <v>1.42</v>
      </c>
      <c r="H36" s="9">
        <v>1.52</v>
      </c>
      <c r="I36" s="9">
        <v>1.82</v>
      </c>
    </row>
    <row r="37" spans="1:9" ht="12.75">
      <c r="A37" s="3"/>
      <c r="B37" t="s">
        <v>17</v>
      </c>
      <c r="C37" s="9">
        <f aca="true" t="shared" si="2" ref="C37:I37">C36+C34</f>
        <v>3.05</v>
      </c>
      <c r="D37" s="9">
        <f t="shared" si="2"/>
        <v>3.79</v>
      </c>
      <c r="E37" s="9">
        <f t="shared" si="2"/>
        <v>3.44</v>
      </c>
      <c r="F37" s="9">
        <f t="shared" si="2"/>
        <v>0</v>
      </c>
      <c r="G37" s="9">
        <f t="shared" si="2"/>
        <v>2.46</v>
      </c>
      <c r="H37" s="9">
        <f t="shared" si="2"/>
        <v>2.85</v>
      </c>
      <c r="I37" s="9">
        <f t="shared" si="2"/>
        <v>3.58</v>
      </c>
    </row>
    <row r="38" spans="1:9" ht="12.75">
      <c r="A38" s="3"/>
      <c r="B38" s="6" t="s">
        <v>8</v>
      </c>
      <c r="C38" s="7">
        <v>4</v>
      </c>
      <c r="D38" s="7">
        <v>7</v>
      </c>
      <c r="E38" s="7">
        <v>5</v>
      </c>
      <c r="F38" s="7">
        <v>0</v>
      </c>
      <c r="G38" s="7">
        <v>2</v>
      </c>
      <c r="H38" s="7">
        <v>3</v>
      </c>
      <c r="I38" s="7">
        <v>6</v>
      </c>
    </row>
    <row r="39" spans="1:2" ht="12.75">
      <c r="A39" s="3"/>
      <c r="B39" s="4" t="s">
        <v>18</v>
      </c>
    </row>
    <row r="40" spans="1:9" ht="12.75">
      <c r="A40" s="3">
        <v>5</v>
      </c>
      <c r="B40" t="s">
        <v>10</v>
      </c>
      <c r="C40" s="224" t="s">
        <v>102</v>
      </c>
      <c r="D40" s="2" t="s">
        <v>117</v>
      </c>
      <c r="E40" s="224" t="s">
        <v>151</v>
      </c>
      <c r="G40" s="224" t="s">
        <v>179</v>
      </c>
      <c r="H40" s="224" t="s">
        <v>197</v>
      </c>
      <c r="I40" s="2" t="s">
        <v>220</v>
      </c>
    </row>
    <row r="41" spans="1:9" ht="12.75">
      <c r="A41" s="3"/>
      <c r="B41" t="s">
        <v>7</v>
      </c>
      <c r="C41" s="9">
        <v>39.8</v>
      </c>
      <c r="D41" s="9">
        <v>42.2</v>
      </c>
      <c r="E41" s="9">
        <v>40.1</v>
      </c>
      <c r="F41" s="9">
        <v>0</v>
      </c>
      <c r="G41" s="9">
        <v>44.5</v>
      </c>
      <c r="H41" s="9">
        <v>44.7</v>
      </c>
      <c r="I41" s="9">
        <v>42.4</v>
      </c>
    </row>
    <row r="42" spans="1:9" ht="12.75">
      <c r="A42" s="3"/>
      <c r="B42" t="s">
        <v>11</v>
      </c>
      <c r="C42" s="224"/>
      <c r="D42" s="2" t="s">
        <v>116</v>
      </c>
      <c r="E42" s="224" t="s">
        <v>150</v>
      </c>
      <c r="G42" s="224" t="s">
        <v>181</v>
      </c>
      <c r="H42" s="224" t="s">
        <v>199</v>
      </c>
      <c r="I42" s="2" t="s">
        <v>226</v>
      </c>
    </row>
    <row r="43" spans="1:9" ht="12.75">
      <c r="A43" s="3"/>
      <c r="B43" t="s">
        <v>7</v>
      </c>
      <c r="C43" s="9">
        <v>0</v>
      </c>
      <c r="D43" s="9">
        <v>43.3</v>
      </c>
      <c r="E43" s="9">
        <v>40.8</v>
      </c>
      <c r="F43" s="9">
        <v>0</v>
      </c>
      <c r="G43" s="9">
        <v>44</v>
      </c>
      <c r="H43" s="9">
        <v>44.5</v>
      </c>
      <c r="I43" s="9">
        <v>40.7</v>
      </c>
    </row>
    <row r="44" spans="1:9" ht="12.75">
      <c r="A44" s="3"/>
      <c r="B44" t="s">
        <v>12</v>
      </c>
      <c r="C44" s="9">
        <f aca="true" t="shared" si="3" ref="C44:I44">C43+C41</f>
        <v>39.8</v>
      </c>
      <c r="D44" s="9">
        <f t="shared" si="3"/>
        <v>85.5</v>
      </c>
      <c r="E44" s="9">
        <f t="shared" si="3"/>
        <v>80.9</v>
      </c>
      <c r="F44" s="9">
        <f t="shared" si="3"/>
        <v>0</v>
      </c>
      <c r="G44" s="9">
        <f t="shared" si="3"/>
        <v>88.5</v>
      </c>
      <c r="H44" s="9">
        <f t="shared" si="3"/>
        <v>89.2</v>
      </c>
      <c r="I44" s="9">
        <f t="shared" si="3"/>
        <v>83.1</v>
      </c>
    </row>
    <row r="45" spans="1:9" ht="12.75">
      <c r="A45" s="3"/>
      <c r="B45" s="6" t="s">
        <v>8</v>
      </c>
      <c r="C45" s="7">
        <v>2</v>
      </c>
      <c r="D45" s="7">
        <v>5</v>
      </c>
      <c r="E45" s="7">
        <v>7</v>
      </c>
      <c r="F45" s="7">
        <v>0</v>
      </c>
      <c r="G45" s="7">
        <v>4</v>
      </c>
      <c r="H45" s="7">
        <v>3</v>
      </c>
      <c r="I45" s="7">
        <v>6</v>
      </c>
    </row>
    <row r="46" spans="1:2" ht="12.75">
      <c r="A46" s="3"/>
      <c r="B46" s="4" t="s">
        <v>78</v>
      </c>
    </row>
    <row r="47" spans="1:9" ht="12.75">
      <c r="A47" s="3">
        <v>6</v>
      </c>
      <c r="B47" t="s">
        <v>10</v>
      </c>
      <c r="C47" s="224" t="s">
        <v>103</v>
      </c>
      <c r="D47" s="2" t="s">
        <v>117</v>
      </c>
      <c r="E47" s="299" t="s">
        <v>149</v>
      </c>
      <c r="G47" s="224" t="s">
        <v>177</v>
      </c>
      <c r="H47" s="224" t="s">
        <v>196</v>
      </c>
      <c r="I47" s="2" t="s">
        <v>222</v>
      </c>
    </row>
    <row r="48" spans="1:9" ht="12.75">
      <c r="A48" s="3"/>
      <c r="B48" t="s">
        <v>16</v>
      </c>
      <c r="C48" s="9">
        <v>14.83</v>
      </c>
      <c r="D48" s="9">
        <v>12.55</v>
      </c>
      <c r="E48" s="300">
        <v>23.1</v>
      </c>
      <c r="F48" s="9">
        <v>0</v>
      </c>
      <c r="G48" s="9">
        <v>10.17</v>
      </c>
      <c r="H48" s="9">
        <v>19.51</v>
      </c>
      <c r="I48" s="9">
        <v>15.05</v>
      </c>
    </row>
    <row r="49" spans="1:9" ht="12.75">
      <c r="A49" s="3"/>
      <c r="B49" t="s">
        <v>11</v>
      </c>
      <c r="C49" s="224" t="s">
        <v>101</v>
      </c>
      <c r="D49" s="2" t="s">
        <v>118</v>
      </c>
      <c r="E49" s="224" t="s">
        <v>152</v>
      </c>
      <c r="G49" s="2" t="s">
        <v>179</v>
      </c>
      <c r="H49" s="224" t="s">
        <v>202</v>
      </c>
      <c r="I49" s="2" t="s">
        <v>221</v>
      </c>
    </row>
    <row r="50" spans="1:9" ht="12.75">
      <c r="A50" s="3"/>
      <c r="B50" t="s">
        <v>16</v>
      </c>
      <c r="C50" s="9">
        <v>7.05</v>
      </c>
      <c r="D50" s="9">
        <v>13.48</v>
      </c>
      <c r="E50" s="9">
        <v>15.3</v>
      </c>
      <c r="F50" s="9">
        <v>0</v>
      </c>
      <c r="G50" s="9">
        <v>11.81</v>
      </c>
      <c r="H50" s="9">
        <v>14.83</v>
      </c>
      <c r="I50" s="9">
        <v>14.24</v>
      </c>
    </row>
    <row r="51" spans="1:9" ht="12.75">
      <c r="A51" s="3"/>
      <c r="B51" t="s">
        <v>17</v>
      </c>
      <c r="C51" s="9">
        <f aca="true" t="shared" si="4" ref="C51:I51">C50+C48</f>
        <v>21.88</v>
      </c>
      <c r="D51" s="9">
        <f t="shared" si="4"/>
        <v>26.03</v>
      </c>
      <c r="E51" s="9">
        <f t="shared" si="4"/>
        <v>38.400000000000006</v>
      </c>
      <c r="F51" s="9">
        <f t="shared" si="4"/>
        <v>0</v>
      </c>
      <c r="G51" s="9">
        <f t="shared" si="4"/>
        <v>21.98</v>
      </c>
      <c r="H51" s="9">
        <f t="shared" si="4"/>
        <v>34.34</v>
      </c>
      <c r="I51" s="9">
        <f t="shared" si="4"/>
        <v>29.29</v>
      </c>
    </row>
    <row r="52" spans="1:9" ht="12.75">
      <c r="A52" s="3"/>
      <c r="B52" s="6" t="s">
        <v>8</v>
      </c>
      <c r="C52" s="7">
        <v>2</v>
      </c>
      <c r="D52" s="7">
        <v>4</v>
      </c>
      <c r="E52" s="7">
        <v>7</v>
      </c>
      <c r="F52" s="7">
        <v>0</v>
      </c>
      <c r="G52" s="7">
        <v>3</v>
      </c>
      <c r="H52" s="7">
        <v>6</v>
      </c>
      <c r="I52" s="7">
        <v>5</v>
      </c>
    </row>
    <row r="53" spans="1:8" ht="12.75">
      <c r="A53" s="3"/>
      <c r="B53" s="4" t="s">
        <v>19</v>
      </c>
      <c r="C53" s="224"/>
      <c r="E53" s="224"/>
      <c r="H53" s="224"/>
    </row>
    <row r="54" spans="1:9" ht="12.75">
      <c r="A54" s="3">
        <v>7</v>
      </c>
      <c r="B54" t="s">
        <v>75</v>
      </c>
      <c r="C54" s="5">
        <v>52.4</v>
      </c>
      <c r="D54" s="289">
        <v>49.6</v>
      </c>
      <c r="E54" s="289">
        <v>49.6</v>
      </c>
      <c r="F54" s="5">
        <v>0</v>
      </c>
      <c r="G54" s="5">
        <v>61.5</v>
      </c>
      <c r="H54" s="5">
        <v>55.8</v>
      </c>
      <c r="I54" s="5">
        <v>52.6</v>
      </c>
    </row>
    <row r="55" spans="1:9" ht="12.75">
      <c r="A55" s="3"/>
      <c r="B55" t="s">
        <v>76</v>
      </c>
      <c r="C55" s="5">
        <v>0</v>
      </c>
      <c r="D55" s="221">
        <v>56.1</v>
      </c>
      <c r="E55" s="5">
        <v>55</v>
      </c>
      <c r="F55" s="5">
        <v>0</v>
      </c>
      <c r="G55" s="5">
        <v>0</v>
      </c>
      <c r="H55" s="5">
        <v>56.2</v>
      </c>
      <c r="I55" s="5">
        <v>0</v>
      </c>
    </row>
    <row r="56" spans="1:9" ht="12.75">
      <c r="A56" s="3"/>
      <c r="B56" t="s">
        <v>12</v>
      </c>
      <c r="C56" s="42">
        <f aca="true" t="shared" si="5" ref="C56:I56">C55+C54</f>
        <v>52.4</v>
      </c>
      <c r="D56" s="42">
        <f t="shared" si="5"/>
        <v>105.7</v>
      </c>
      <c r="E56" s="42">
        <f t="shared" si="5"/>
        <v>104.6</v>
      </c>
      <c r="F56" s="42">
        <f t="shared" si="5"/>
        <v>0</v>
      </c>
      <c r="G56" s="42">
        <f t="shared" si="5"/>
        <v>61.5</v>
      </c>
      <c r="H56" s="42">
        <f t="shared" si="5"/>
        <v>112</v>
      </c>
      <c r="I56" s="42">
        <f t="shared" si="5"/>
        <v>52.6</v>
      </c>
    </row>
    <row r="57" spans="1:9" ht="12.75">
      <c r="A57" s="3"/>
      <c r="B57" s="12" t="s">
        <v>8</v>
      </c>
      <c r="C57" s="7">
        <v>4</v>
      </c>
      <c r="D57" s="7">
        <v>6</v>
      </c>
      <c r="E57" s="7">
        <v>7</v>
      </c>
      <c r="F57" s="7">
        <v>0</v>
      </c>
      <c r="G57" s="7">
        <v>2</v>
      </c>
      <c r="H57" s="7">
        <v>5</v>
      </c>
      <c r="I57" s="7">
        <v>3</v>
      </c>
    </row>
    <row r="60" spans="2:9" ht="12.75">
      <c r="B60" s="6" t="s">
        <v>20</v>
      </c>
      <c r="C60" s="10">
        <f aca="true" t="shared" si="6" ref="C60:I60">C57+C52+C45+C38+C31+C20+C9</f>
        <v>26</v>
      </c>
      <c r="D60" s="10">
        <f t="shared" si="6"/>
        <v>37</v>
      </c>
      <c r="E60" s="10">
        <f t="shared" si="6"/>
        <v>45</v>
      </c>
      <c r="F60" s="10">
        <f t="shared" si="6"/>
        <v>0</v>
      </c>
      <c r="G60" s="10">
        <f t="shared" si="6"/>
        <v>17</v>
      </c>
      <c r="H60" s="10">
        <f t="shared" si="6"/>
        <v>28</v>
      </c>
      <c r="I60" s="10">
        <f t="shared" si="6"/>
        <v>36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2.421875" style="0" customWidth="1"/>
    <col min="2" max="8" width="11.57421875" style="2" customWidth="1"/>
  </cols>
  <sheetData>
    <row r="2" spans="1:8" ht="18">
      <c r="A2" s="16" t="s">
        <v>58</v>
      </c>
      <c r="B2" s="16"/>
      <c r="C2" s="16"/>
      <c r="D2" s="16"/>
      <c r="E2" s="16"/>
      <c r="F2" s="16"/>
      <c r="G2" s="16"/>
      <c r="H2" s="16"/>
    </row>
    <row r="4" spans="1:9" ht="12.75">
      <c r="A4" s="1" t="s">
        <v>74</v>
      </c>
      <c r="B4" s="70"/>
      <c r="D4" s="3" t="str">
        <f>'Boys U11'!E2</f>
        <v>Kidlington Sports Centre</v>
      </c>
      <c r="E4" s="3"/>
      <c r="G4" s="3"/>
      <c r="H4" s="43" t="str">
        <f>'Boys U11'!I2</f>
        <v>9th February 2014</v>
      </c>
      <c r="I4" s="2"/>
    </row>
    <row r="5" spans="1:8" ht="12.75">
      <c r="A5" s="24"/>
      <c r="B5" s="3"/>
      <c r="C5" s="3"/>
      <c r="D5" s="3"/>
      <c r="E5" s="3"/>
      <c r="F5" s="3"/>
      <c r="G5" s="3"/>
      <c r="H5" s="3"/>
    </row>
    <row r="6" spans="1:8" ht="12.75">
      <c r="A6" s="24"/>
      <c r="B6" s="24"/>
      <c r="C6" s="24"/>
      <c r="D6" s="24"/>
      <c r="E6" s="24"/>
      <c r="F6" s="40"/>
      <c r="G6" s="24"/>
      <c r="H6" s="24"/>
    </row>
    <row r="8" spans="1:8" ht="25.5">
      <c r="A8" s="4" t="s">
        <v>59</v>
      </c>
      <c r="B8" s="3" t="s">
        <v>1</v>
      </c>
      <c r="C8" s="3" t="s">
        <v>2</v>
      </c>
      <c r="D8" s="3" t="s">
        <v>3</v>
      </c>
      <c r="E8" s="279" t="s">
        <v>85</v>
      </c>
      <c r="F8" s="3" t="s">
        <v>4</v>
      </c>
      <c r="G8" s="3" t="s">
        <v>22</v>
      </c>
      <c r="H8" s="3" t="s">
        <v>5</v>
      </c>
    </row>
    <row r="9" ht="12.75">
      <c r="A9" s="43" t="str">
        <f>'Boys U11'!I2</f>
        <v>9th February 2014</v>
      </c>
    </row>
    <row r="10" ht="12.75">
      <c r="A10" s="4" t="s">
        <v>53</v>
      </c>
    </row>
    <row r="11" spans="1:8" ht="12.75">
      <c r="A11" t="s">
        <v>47</v>
      </c>
      <c r="B11" s="8">
        <f>'Boys U11'!C60</f>
        <v>26</v>
      </c>
      <c r="C11" s="8">
        <f>'Boys U11'!D60</f>
        <v>37</v>
      </c>
      <c r="D11" s="8">
        <f>'Boys U11'!E60</f>
        <v>45</v>
      </c>
      <c r="E11" s="8">
        <f>'Boys U11'!F60</f>
        <v>0</v>
      </c>
      <c r="F11" s="8">
        <f>'Boys U11'!G60</f>
        <v>17</v>
      </c>
      <c r="G11" s="8">
        <f>'Boys U11'!H60</f>
        <v>28</v>
      </c>
      <c r="H11" s="8">
        <f>'Boys U11'!I60</f>
        <v>36</v>
      </c>
    </row>
    <row r="12" spans="1:8" ht="12.75">
      <c r="A12" t="s">
        <v>52</v>
      </c>
      <c r="B12" s="8">
        <f>'Girls U11'!C60</f>
        <v>8</v>
      </c>
      <c r="C12" s="8">
        <f>'Girls U11'!D60</f>
        <v>34</v>
      </c>
      <c r="D12" s="8">
        <f>'Girls U11'!E60</f>
        <v>43</v>
      </c>
      <c r="E12" s="8">
        <f>'Girls U11'!F60</f>
        <v>0</v>
      </c>
      <c r="F12" s="8">
        <f>'Girls U11'!G60</f>
        <v>29</v>
      </c>
      <c r="G12" s="8">
        <f>'Girls U11'!H60</f>
        <v>23</v>
      </c>
      <c r="H12" s="8">
        <f>'Girls U11'!I60</f>
        <v>44</v>
      </c>
    </row>
    <row r="13" spans="1:8" ht="12.75">
      <c r="A13" s="20" t="s">
        <v>55</v>
      </c>
      <c r="B13" s="25">
        <f aca="true" t="shared" si="0" ref="B13:H13">SUM(B11:B12)</f>
        <v>34</v>
      </c>
      <c r="C13" s="25">
        <f t="shared" si="0"/>
        <v>71</v>
      </c>
      <c r="D13" s="25">
        <f t="shared" si="0"/>
        <v>88</v>
      </c>
      <c r="E13" s="25">
        <f t="shared" si="0"/>
        <v>0</v>
      </c>
      <c r="F13" s="25">
        <f t="shared" si="0"/>
        <v>46</v>
      </c>
      <c r="G13" s="25">
        <f t="shared" si="0"/>
        <v>51</v>
      </c>
      <c r="H13" s="25">
        <f t="shared" si="0"/>
        <v>80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26" t="s">
        <v>60</v>
      </c>
      <c r="B15" s="27">
        <f>RANK(B13,$B13:$H13,0)</f>
        <v>6</v>
      </c>
      <c r="C15" s="27">
        <f aca="true" t="shared" si="1" ref="C15:H15">RANK(C13,$B13:$H13,0)</f>
        <v>3</v>
      </c>
      <c r="D15" s="27">
        <f t="shared" si="1"/>
        <v>1</v>
      </c>
      <c r="E15" s="27">
        <f t="shared" si="1"/>
        <v>7</v>
      </c>
      <c r="F15" s="27">
        <f t="shared" si="1"/>
        <v>5</v>
      </c>
      <c r="G15" s="27">
        <f t="shared" si="1"/>
        <v>4</v>
      </c>
      <c r="H15" s="27">
        <f t="shared" si="1"/>
        <v>2</v>
      </c>
    </row>
    <row r="17" ht="12.75">
      <c r="A17" s="4" t="s">
        <v>56</v>
      </c>
    </row>
    <row r="18" spans="1:8" ht="12.75">
      <c r="A18" t="s">
        <v>47</v>
      </c>
      <c r="B18" s="8">
        <f>'Boys U13'!C53</f>
        <v>10</v>
      </c>
      <c r="C18" s="8">
        <f>'Boys U13'!D53</f>
        <v>34</v>
      </c>
      <c r="D18" s="8">
        <f>'Boys U13'!E53</f>
        <v>56</v>
      </c>
      <c r="E18" s="8">
        <f>'Boys U13'!F53</f>
        <v>0</v>
      </c>
      <c r="F18" s="8">
        <f>'Boys U13'!G53</f>
        <v>32</v>
      </c>
      <c r="G18" s="8">
        <f>'Boys U13'!H53</f>
        <v>0</v>
      </c>
      <c r="H18" s="8">
        <f>'Boys U13'!I53</f>
        <v>16</v>
      </c>
    </row>
    <row r="19" spans="1:8" ht="12.75">
      <c r="A19" t="s">
        <v>52</v>
      </c>
      <c r="B19" s="8">
        <f>'Girls U13'!C54</f>
        <v>5</v>
      </c>
      <c r="C19" s="8">
        <f>'Girls U13'!D54</f>
        <v>41</v>
      </c>
      <c r="D19" s="8">
        <f>'Girls U13'!E54</f>
        <v>40</v>
      </c>
      <c r="E19" s="8">
        <f>'Girls U13'!F54</f>
        <v>0</v>
      </c>
      <c r="F19" s="8">
        <f>'Girls U13'!G54</f>
        <v>17</v>
      </c>
      <c r="G19" s="8">
        <f>'Girls U13'!H54</f>
        <v>40</v>
      </c>
      <c r="H19" s="8">
        <f>'Girls U13'!I54</f>
        <v>31</v>
      </c>
    </row>
    <row r="20" spans="1:8" ht="12.75">
      <c r="A20" s="20" t="s">
        <v>55</v>
      </c>
      <c r="B20" s="25">
        <f>SUM(B18:B19)</f>
        <v>15</v>
      </c>
      <c r="C20" s="25">
        <f aca="true" t="shared" si="2" ref="C20:H20">SUM(C18:C19)</f>
        <v>75</v>
      </c>
      <c r="D20" s="25">
        <f t="shared" si="2"/>
        <v>96</v>
      </c>
      <c r="E20" s="25">
        <f t="shared" si="2"/>
        <v>0</v>
      </c>
      <c r="F20" s="25">
        <f t="shared" si="2"/>
        <v>49</v>
      </c>
      <c r="G20" s="25">
        <f t="shared" si="2"/>
        <v>40</v>
      </c>
      <c r="H20" s="25">
        <f t="shared" si="2"/>
        <v>47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26" t="s">
        <v>60</v>
      </c>
      <c r="B22" s="27">
        <f>RANK(B20,$B20:$H20,0)</f>
        <v>6</v>
      </c>
      <c r="C22" s="27">
        <f aca="true" t="shared" si="3" ref="C22:H22">RANK(C20,$B20:$H20,0)</f>
        <v>2</v>
      </c>
      <c r="D22" s="27">
        <f t="shared" si="3"/>
        <v>1</v>
      </c>
      <c r="E22" s="27">
        <f t="shared" si="3"/>
        <v>7</v>
      </c>
      <c r="F22" s="27">
        <f t="shared" si="3"/>
        <v>3</v>
      </c>
      <c r="G22" s="27">
        <f t="shared" si="3"/>
        <v>5</v>
      </c>
      <c r="H22" s="27">
        <f t="shared" si="3"/>
        <v>4</v>
      </c>
    </row>
    <row r="24" spans="1:8" ht="12.75">
      <c r="A24" s="4" t="s">
        <v>57</v>
      </c>
      <c r="B24" s="8"/>
      <c r="C24" s="8"/>
      <c r="D24" s="8"/>
      <c r="E24" s="8"/>
      <c r="F24" s="8"/>
      <c r="G24" s="8"/>
      <c r="H24" s="8"/>
    </row>
    <row r="25" spans="1:8" ht="12.75">
      <c r="A25" t="s">
        <v>47</v>
      </c>
      <c r="B25" s="8">
        <f>'Results by event'!C49</f>
        <v>19</v>
      </c>
      <c r="C25" s="8">
        <f>'Results by event'!D49</f>
        <v>93</v>
      </c>
      <c r="D25" s="8">
        <f>'Results by event'!E49</f>
        <v>236</v>
      </c>
      <c r="E25" s="8">
        <f>'Results by event'!F49</f>
        <v>0</v>
      </c>
      <c r="F25" s="8">
        <f>'Results by event'!G49</f>
        <v>0</v>
      </c>
      <c r="G25" s="8">
        <f>'Results by event'!H49</f>
        <v>0</v>
      </c>
      <c r="H25" s="8">
        <f>'Results by event'!I49</f>
        <v>258</v>
      </c>
    </row>
    <row r="26" spans="1:8" ht="12.75">
      <c r="A26" s="20" t="s">
        <v>55</v>
      </c>
      <c r="B26" s="25">
        <f aca="true" t="shared" si="4" ref="B26:H26">B25</f>
        <v>19</v>
      </c>
      <c r="C26" s="25">
        <f t="shared" si="4"/>
        <v>93</v>
      </c>
      <c r="D26" s="25">
        <f t="shared" si="4"/>
        <v>236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25">
        <f t="shared" si="4"/>
        <v>258</v>
      </c>
    </row>
    <row r="27" spans="1:8" ht="12.75">
      <c r="A27" s="20"/>
      <c r="B27" s="28"/>
      <c r="C27" s="28"/>
      <c r="D27" s="28"/>
      <c r="E27" s="28"/>
      <c r="F27" s="28"/>
      <c r="G27" s="28"/>
      <c r="H27" s="28"/>
    </row>
    <row r="28" spans="1:8" ht="12.75">
      <c r="A28" s="26" t="s">
        <v>60</v>
      </c>
      <c r="B28" s="27">
        <f>RANK(B26,$B26:$H26,0)</f>
        <v>4</v>
      </c>
      <c r="C28" s="27">
        <f aca="true" t="shared" si="5" ref="C28:H28">RANK(C26,$B26:$H26,0)</f>
        <v>3</v>
      </c>
      <c r="D28" s="27">
        <f t="shared" si="5"/>
        <v>2</v>
      </c>
      <c r="E28" s="27">
        <f t="shared" si="5"/>
        <v>5</v>
      </c>
      <c r="F28" s="27">
        <f t="shared" si="5"/>
        <v>5</v>
      </c>
      <c r="G28" s="27">
        <f t="shared" si="5"/>
        <v>5</v>
      </c>
      <c r="H28" s="27">
        <f t="shared" si="5"/>
        <v>1</v>
      </c>
    </row>
    <row r="29" spans="1:8" ht="12.75">
      <c r="A29" s="4"/>
      <c r="B29" s="8"/>
      <c r="C29" s="8"/>
      <c r="D29" s="8"/>
      <c r="E29" s="8"/>
      <c r="F29" s="8"/>
      <c r="G29" s="8"/>
      <c r="H29" s="8"/>
    </row>
    <row r="30" spans="1:8" ht="12.75">
      <c r="A30" t="s">
        <v>52</v>
      </c>
      <c r="B30" s="8">
        <f>'Results by event'!C52</f>
        <v>0</v>
      </c>
      <c r="C30" s="8">
        <f>'Results by event'!D52</f>
        <v>252</v>
      </c>
      <c r="D30" s="8">
        <f>'Results by event'!E52</f>
        <v>120</v>
      </c>
      <c r="E30" s="8">
        <f>'Results by event'!F52</f>
        <v>0</v>
      </c>
      <c r="F30" s="8">
        <f>'Results by event'!G52</f>
        <v>0</v>
      </c>
      <c r="G30" s="8">
        <f>'Results by event'!H52</f>
        <v>69</v>
      </c>
      <c r="H30" s="8">
        <f>'Results by event'!I52</f>
        <v>199</v>
      </c>
    </row>
    <row r="31" spans="1:8" ht="12.75">
      <c r="A31" s="20" t="s">
        <v>55</v>
      </c>
      <c r="B31" s="25">
        <f aca="true" t="shared" si="6" ref="B31:H31">B30</f>
        <v>0</v>
      </c>
      <c r="C31" s="25">
        <f t="shared" si="6"/>
        <v>252</v>
      </c>
      <c r="D31" s="25">
        <f t="shared" si="6"/>
        <v>120</v>
      </c>
      <c r="E31" s="25">
        <f t="shared" si="6"/>
        <v>0</v>
      </c>
      <c r="F31" s="25">
        <f t="shared" si="6"/>
        <v>0</v>
      </c>
      <c r="G31" s="25">
        <f t="shared" si="6"/>
        <v>69</v>
      </c>
      <c r="H31" s="25">
        <f t="shared" si="6"/>
        <v>199</v>
      </c>
    </row>
    <row r="32" spans="1:8" ht="12.75">
      <c r="A32" s="20"/>
      <c r="B32" s="28"/>
      <c r="C32" s="28"/>
      <c r="D32" s="28"/>
      <c r="E32" s="28"/>
      <c r="F32" s="28"/>
      <c r="G32" s="28"/>
      <c r="H32" s="28"/>
    </row>
    <row r="33" spans="1:8" ht="12.75">
      <c r="A33" s="26" t="s">
        <v>60</v>
      </c>
      <c r="B33" s="29">
        <f>RANK(B31,$B31:$H31,0)</f>
        <v>5</v>
      </c>
      <c r="C33" s="29">
        <f aca="true" t="shared" si="7" ref="C33:H33">RANK(C31,$B31:$H31,0)</f>
        <v>1</v>
      </c>
      <c r="D33" s="29">
        <f t="shared" si="7"/>
        <v>3</v>
      </c>
      <c r="E33" s="29">
        <f t="shared" si="7"/>
        <v>5</v>
      </c>
      <c r="F33" s="29">
        <f t="shared" si="7"/>
        <v>5</v>
      </c>
      <c r="G33" s="29">
        <f t="shared" si="7"/>
        <v>4</v>
      </c>
      <c r="H33" s="29">
        <f t="shared" si="7"/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4" width="11.421875" style="0" customWidth="1"/>
    <col min="5" max="5" width="11.421875" style="0" hidden="1" customWidth="1"/>
    <col min="6" max="8" width="11.421875" style="0" customWidth="1"/>
  </cols>
  <sheetData>
    <row r="1" spans="1:9" ht="15.75">
      <c r="A1" s="15" t="s">
        <v>61</v>
      </c>
      <c r="B1" s="15"/>
      <c r="C1" s="15"/>
      <c r="D1" s="15"/>
      <c r="E1" s="15"/>
      <c r="F1" s="15"/>
      <c r="G1" s="15"/>
      <c r="H1" s="15"/>
      <c r="I1" s="15"/>
    </row>
    <row r="2" spans="1:8" ht="12.75">
      <c r="A2" s="31"/>
      <c r="B2" s="32"/>
      <c r="C2" s="32"/>
      <c r="D2" s="32"/>
      <c r="E2" s="32"/>
      <c r="F2" s="32"/>
      <c r="G2" s="32"/>
      <c r="H2" s="32"/>
    </row>
    <row r="3" spans="1:9" ht="12.75">
      <c r="A3" s="3" t="s">
        <v>62</v>
      </c>
      <c r="B3" s="4"/>
      <c r="C3" s="4" t="str">
        <f>'Boys U11'!E2</f>
        <v>Kidlington Sports Centre</v>
      </c>
      <c r="D3" s="4"/>
      <c r="E3" s="4"/>
      <c r="I3" s="3"/>
    </row>
    <row r="4" spans="1:9" ht="38.25">
      <c r="A4" s="43" t="str">
        <f>'Boys U11'!I2</f>
        <v>9th February 2014</v>
      </c>
      <c r="B4" s="3" t="s">
        <v>1</v>
      </c>
      <c r="C4" s="3" t="s">
        <v>2</v>
      </c>
      <c r="D4" s="3" t="s">
        <v>3</v>
      </c>
      <c r="E4" s="279" t="s">
        <v>85</v>
      </c>
      <c r="F4" s="3" t="s">
        <v>4</v>
      </c>
      <c r="G4" s="3" t="s">
        <v>22</v>
      </c>
      <c r="H4" s="3" t="s">
        <v>5</v>
      </c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1:9" ht="12.75">
      <c r="A6" s="4" t="s">
        <v>53</v>
      </c>
      <c r="B6" s="2"/>
      <c r="C6" s="2"/>
      <c r="D6" s="2"/>
      <c r="E6" s="2"/>
      <c r="F6" s="2"/>
      <c r="G6" s="2"/>
      <c r="H6" s="2"/>
      <c r="I6" s="222"/>
    </row>
    <row r="7" spans="1:9" ht="12.75">
      <c r="A7" t="s">
        <v>47</v>
      </c>
      <c r="B7" s="8">
        <f>'Summary Results'!B11</f>
        <v>26</v>
      </c>
      <c r="C7" s="8">
        <f>'Summary Results'!C11</f>
        <v>37</v>
      </c>
      <c r="D7" s="8">
        <f>'Summary Results'!D11</f>
        <v>45</v>
      </c>
      <c r="E7" s="8">
        <f>'Summary Results'!E11</f>
        <v>0</v>
      </c>
      <c r="F7" s="8">
        <f>'Summary Results'!F11</f>
        <v>17</v>
      </c>
      <c r="G7" s="8">
        <f>'Summary Results'!G11</f>
        <v>28</v>
      </c>
      <c r="H7" s="8">
        <f>'Summary Results'!H11</f>
        <v>36</v>
      </c>
      <c r="I7" s="222"/>
    </row>
    <row r="8" spans="1:9" ht="12.75">
      <c r="A8" t="s">
        <v>52</v>
      </c>
      <c r="B8" s="8">
        <f>'Summary Results'!B12</f>
        <v>8</v>
      </c>
      <c r="C8" s="8">
        <f>'Summary Results'!C12</f>
        <v>34</v>
      </c>
      <c r="D8" s="8">
        <f>'Summary Results'!D12</f>
        <v>43</v>
      </c>
      <c r="E8" s="8">
        <f>'Summary Results'!E12</f>
        <v>0</v>
      </c>
      <c r="F8" s="8">
        <f>'Summary Results'!F12</f>
        <v>29</v>
      </c>
      <c r="G8" s="8">
        <f>'Summary Results'!G12</f>
        <v>23</v>
      </c>
      <c r="H8" s="8">
        <f>'Summary Results'!H12</f>
        <v>44</v>
      </c>
      <c r="I8" s="222"/>
    </row>
    <row r="9" spans="1:9" ht="12.75">
      <c r="A9" s="20" t="s">
        <v>55</v>
      </c>
      <c r="B9" s="25">
        <f aca="true" t="shared" si="0" ref="B9:H9">SUM(B7:B8)</f>
        <v>34</v>
      </c>
      <c r="C9" s="25">
        <f t="shared" si="0"/>
        <v>71</v>
      </c>
      <c r="D9" s="25">
        <f t="shared" si="0"/>
        <v>88</v>
      </c>
      <c r="E9" s="25">
        <f t="shared" si="0"/>
        <v>0</v>
      </c>
      <c r="F9" s="25">
        <f t="shared" si="0"/>
        <v>46</v>
      </c>
      <c r="G9" s="25">
        <f t="shared" si="0"/>
        <v>51</v>
      </c>
      <c r="H9" s="25">
        <f t="shared" si="0"/>
        <v>80</v>
      </c>
      <c r="I9" s="222"/>
    </row>
    <row r="10" spans="2:9" ht="12.75">
      <c r="B10" s="8"/>
      <c r="C10" s="8"/>
      <c r="D10" s="8"/>
      <c r="E10" s="8"/>
      <c r="F10" s="8"/>
      <c r="G10" s="8"/>
      <c r="H10" s="8"/>
      <c r="I10" s="13"/>
    </row>
    <row r="11" spans="1:9" ht="12.75">
      <c r="A11" s="26" t="s">
        <v>60</v>
      </c>
      <c r="B11" s="27">
        <f>RANK(B9,$B9:$H9,0)</f>
        <v>6</v>
      </c>
      <c r="C11" s="27">
        <f aca="true" t="shared" si="1" ref="C11:H11">RANK(C9,$B9:$H9,0)</f>
        <v>3</v>
      </c>
      <c r="D11" s="27">
        <f t="shared" si="1"/>
        <v>1</v>
      </c>
      <c r="E11" s="27">
        <f t="shared" si="1"/>
        <v>7</v>
      </c>
      <c r="F11" s="27">
        <f t="shared" si="1"/>
        <v>5</v>
      </c>
      <c r="G11" s="27">
        <f t="shared" si="1"/>
        <v>4</v>
      </c>
      <c r="H11" s="27">
        <f t="shared" si="1"/>
        <v>2</v>
      </c>
      <c r="I11" s="222"/>
    </row>
    <row r="12" spans="1:9" ht="12.75">
      <c r="A12" s="30"/>
      <c r="B12" s="8"/>
      <c r="C12" s="8"/>
      <c r="D12" s="8"/>
      <c r="E12" s="8"/>
      <c r="F12" s="8"/>
      <c r="G12" s="8"/>
      <c r="H12" s="8"/>
      <c r="I12" s="222"/>
    </row>
    <row r="13" spans="1:9" ht="12.75">
      <c r="A13" s="4" t="s">
        <v>56</v>
      </c>
      <c r="B13" s="2"/>
      <c r="C13" s="2"/>
      <c r="D13" s="2"/>
      <c r="E13" s="2"/>
      <c r="F13" s="2"/>
      <c r="G13" s="2"/>
      <c r="H13" s="2"/>
      <c r="I13" s="28"/>
    </row>
    <row r="14" spans="1:9" ht="12.75">
      <c r="A14" t="s">
        <v>47</v>
      </c>
      <c r="B14" s="8">
        <f>'Summary Results'!B18</f>
        <v>10</v>
      </c>
      <c r="C14" s="8">
        <f>'Summary Results'!C18</f>
        <v>34</v>
      </c>
      <c r="D14" s="8">
        <f>'Summary Results'!D18</f>
        <v>56</v>
      </c>
      <c r="E14" s="8">
        <f>'Summary Results'!E18</f>
        <v>0</v>
      </c>
      <c r="F14" s="8">
        <f>'Summary Results'!F18</f>
        <v>32</v>
      </c>
      <c r="G14" s="8">
        <f>'Summary Results'!G18</f>
        <v>0</v>
      </c>
      <c r="H14" s="8">
        <f>'Summary Results'!H18</f>
        <v>16</v>
      </c>
      <c r="I14" s="13"/>
    </row>
    <row r="15" spans="1:9" ht="12.75">
      <c r="A15" t="s">
        <v>52</v>
      </c>
      <c r="B15" s="8">
        <f>'Summary Results'!B19</f>
        <v>5</v>
      </c>
      <c r="C15" s="8">
        <f>'Summary Results'!C19</f>
        <v>41</v>
      </c>
      <c r="D15" s="8">
        <f>'Summary Results'!D19</f>
        <v>40</v>
      </c>
      <c r="E15" s="8">
        <f>'Summary Results'!E19</f>
        <v>0</v>
      </c>
      <c r="F15" s="8">
        <f>'Summary Results'!F19</f>
        <v>17</v>
      </c>
      <c r="G15" s="8">
        <f>'Summary Results'!G19</f>
        <v>40</v>
      </c>
      <c r="H15" s="8">
        <f>'Summary Results'!H19</f>
        <v>31</v>
      </c>
      <c r="I15" s="28"/>
    </row>
    <row r="16" spans="1:9" ht="12.75">
      <c r="A16" s="20" t="s">
        <v>55</v>
      </c>
      <c r="B16" s="25">
        <f>SUM(B14:B15)</f>
        <v>15</v>
      </c>
      <c r="C16" s="25">
        <f aca="true" t="shared" si="2" ref="C16:H16">SUM(C14:C15)</f>
        <v>75</v>
      </c>
      <c r="D16" s="25">
        <f t="shared" si="2"/>
        <v>96</v>
      </c>
      <c r="E16" s="25">
        <f t="shared" si="2"/>
        <v>0</v>
      </c>
      <c r="F16" s="25">
        <f t="shared" si="2"/>
        <v>49</v>
      </c>
      <c r="G16" s="25">
        <f t="shared" si="2"/>
        <v>40</v>
      </c>
      <c r="H16" s="25">
        <f t="shared" si="2"/>
        <v>47</v>
      </c>
      <c r="I16" s="28"/>
    </row>
    <row r="17" spans="2:9" ht="12.75">
      <c r="B17" s="8"/>
      <c r="C17" s="8"/>
      <c r="D17" s="8"/>
      <c r="E17" s="8"/>
      <c r="F17" s="8"/>
      <c r="G17" s="8"/>
      <c r="H17" s="8"/>
      <c r="I17" s="222"/>
    </row>
    <row r="18" spans="1:9" ht="12.75">
      <c r="A18" s="26" t="s">
        <v>60</v>
      </c>
      <c r="B18" s="27">
        <f aca="true" t="shared" si="3" ref="B18:H18">RANK(B16,$B16:$H16,0)</f>
        <v>6</v>
      </c>
      <c r="C18" s="27">
        <f t="shared" si="3"/>
        <v>2</v>
      </c>
      <c r="D18" s="27">
        <f t="shared" si="3"/>
        <v>1</v>
      </c>
      <c r="E18" s="27">
        <f t="shared" si="3"/>
        <v>7</v>
      </c>
      <c r="F18" s="27">
        <f t="shared" si="3"/>
        <v>3</v>
      </c>
      <c r="G18" s="27">
        <f t="shared" si="3"/>
        <v>5</v>
      </c>
      <c r="H18" s="27">
        <f t="shared" si="3"/>
        <v>4</v>
      </c>
      <c r="I18" s="222"/>
    </row>
    <row r="19" spans="1:9" ht="12.75">
      <c r="A19" s="31"/>
      <c r="B19" s="13"/>
      <c r="C19" s="13"/>
      <c r="D19" s="13"/>
      <c r="E19" s="13"/>
      <c r="F19" s="13"/>
      <c r="G19" s="13"/>
      <c r="H19" s="13"/>
      <c r="I19" s="222"/>
    </row>
    <row r="20" spans="1:9" ht="12.75">
      <c r="A20" s="281" t="s">
        <v>57</v>
      </c>
      <c r="I20" s="222"/>
    </row>
    <row r="21" spans="1:9" ht="12.75">
      <c r="A21" t="s">
        <v>47</v>
      </c>
      <c r="B21" s="25">
        <f>'Summary Results'!B25</f>
        <v>19</v>
      </c>
      <c r="C21" s="25">
        <f>'Summary Results'!C25</f>
        <v>93</v>
      </c>
      <c r="D21" s="25">
        <f>'Summary Results'!D25</f>
        <v>236</v>
      </c>
      <c r="E21" s="25">
        <f>'Summary Results'!E25</f>
        <v>0</v>
      </c>
      <c r="F21" s="25">
        <f>'Summary Results'!F25</f>
        <v>0</v>
      </c>
      <c r="G21" s="25">
        <f>'Summary Results'!G25</f>
        <v>0</v>
      </c>
      <c r="H21" s="25">
        <f>'Summary Results'!H25</f>
        <v>258</v>
      </c>
      <c r="I21" s="222"/>
    </row>
    <row r="22" spans="1:9" ht="12.75">
      <c r="A22" s="20"/>
      <c r="B22" s="28"/>
      <c r="C22" s="28"/>
      <c r="D22" s="28"/>
      <c r="E22" s="28"/>
      <c r="F22" s="28"/>
      <c r="G22" s="28"/>
      <c r="H22" s="28"/>
      <c r="I22" s="13"/>
    </row>
    <row r="23" spans="1:9" ht="12.75">
      <c r="A23" s="26" t="s">
        <v>60</v>
      </c>
      <c r="B23" s="27">
        <f aca="true" t="shared" si="4" ref="B23:H23">RANK(B21,$B21:$H21,0)</f>
        <v>4</v>
      </c>
      <c r="C23" s="27">
        <f t="shared" si="4"/>
        <v>3</v>
      </c>
      <c r="D23" s="27">
        <f t="shared" si="4"/>
        <v>2</v>
      </c>
      <c r="E23" s="27">
        <f t="shared" si="4"/>
        <v>5</v>
      </c>
      <c r="F23" s="27">
        <f t="shared" si="4"/>
        <v>5</v>
      </c>
      <c r="G23" s="27">
        <f t="shared" si="4"/>
        <v>5</v>
      </c>
      <c r="H23" s="27">
        <f t="shared" si="4"/>
        <v>1</v>
      </c>
      <c r="I23" s="222"/>
    </row>
    <row r="24" spans="1:9" ht="12.75">
      <c r="A24" s="4"/>
      <c r="B24" s="8"/>
      <c r="C24" s="8"/>
      <c r="D24" s="8"/>
      <c r="E24" s="8"/>
      <c r="F24" s="8"/>
      <c r="G24" s="8"/>
      <c r="H24" s="8"/>
      <c r="I24" s="222"/>
    </row>
    <row r="25" spans="1:9" ht="12.75">
      <c r="A25" t="s">
        <v>52</v>
      </c>
      <c r="B25" s="25">
        <f>'Summary Results'!B30</f>
        <v>0</v>
      </c>
      <c r="C25" s="25">
        <f>'Summary Results'!C30</f>
        <v>252</v>
      </c>
      <c r="D25" s="25">
        <f>'Summary Results'!D30</f>
        <v>120</v>
      </c>
      <c r="E25" s="25">
        <f>'Summary Results'!E30</f>
        <v>0</v>
      </c>
      <c r="F25" s="25">
        <f>'Summary Results'!F30</f>
        <v>0</v>
      </c>
      <c r="G25" s="25">
        <f>'Summary Results'!G30</f>
        <v>69</v>
      </c>
      <c r="H25" s="25">
        <f>'Summary Results'!H30</f>
        <v>199</v>
      </c>
      <c r="I25" s="28"/>
    </row>
    <row r="26" spans="1:9" ht="12.75">
      <c r="A26" s="20"/>
      <c r="B26" s="28"/>
      <c r="C26" s="28"/>
      <c r="D26" s="28"/>
      <c r="E26" s="28"/>
      <c r="F26" s="28"/>
      <c r="G26" s="28"/>
      <c r="H26" s="28"/>
      <c r="I26" s="32"/>
    </row>
    <row r="27" spans="1:9" ht="12.75">
      <c r="A27" s="26" t="s">
        <v>60</v>
      </c>
      <c r="B27" s="29">
        <f>RANK(B25,$B25:$H25,0)</f>
        <v>5</v>
      </c>
      <c r="C27" s="29">
        <f aca="true" t="shared" si="5" ref="C27:H27">RANK(C25,$B25:$H25,0)</f>
        <v>1</v>
      </c>
      <c r="D27" s="29">
        <f t="shared" si="5"/>
        <v>3</v>
      </c>
      <c r="E27" s="29">
        <f t="shared" si="5"/>
        <v>5</v>
      </c>
      <c r="F27" s="29">
        <f t="shared" si="5"/>
        <v>5</v>
      </c>
      <c r="G27" s="29">
        <f t="shared" si="5"/>
        <v>4</v>
      </c>
      <c r="H27" s="29">
        <f t="shared" si="5"/>
        <v>2</v>
      </c>
      <c r="I27" s="32"/>
    </row>
    <row r="28" spans="1:9" ht="12.75">
      <c r="A28" s="31"/>
      <c r="B28" s="32"/>
      <c r="C28" s="32"/>
      <c r="D28" s="32"/>
      <c r="E28" s="32"/>
      <c r="F28" s="32"/>
      <c r="G28" s="32"/>
      <c r="H28" s="32"/>
      <c r="I28" s="32"/>
    </row>
    <row r="29" spans="1:9" ht="12.75">
      <c r="A29" s="31"/>
      <c r="B29" s="32"/>
      <c r="C29" s="32"/>
      <c r="D29" s="33" t="s">
        <v>81</v>
      </c>
      <c r="E29" s="33"/>
      <c r="F29" s="32"/>
      <c r="G29" s="32"/>
      <c r="H29" s="32"/>
      <c r="I29" s="222"/>
    </row>
    <row r="30" ht="12.75">
      <c r="I30" s="222"/>
    </row>
    <row r="31" spans="2:9" ht="38.25">
      <c r="B31" s="3" t="s">
        <v>1</v>
      </c>
      <c r="C31" s="3" t="s">
        <v>2</v>
      </c>
      <c r="D31" s="3" t="s">
        <v>3</v>
      </c>
      <c r="E31" s="279" t="s">
        <v>85</v>
      </c>
      <c r="F31" s="3" t="s">
        <v>4</v>
      </c>
      <c r="G31" s="3" t="s">
        <v>22</v>
      </c>
      <c r="H31" s="3" t="s">
        <v>5</v>
      </c>
      <c r="I31" s="222"/>
    </row>
    <row r="32" spans="1:9" ht="12.75">
      <c r="A32" s="4" t="s">
        <v>53</v>
      </c>
      <c r="B32" s="2"/>
      <c r="C32" s="2"/>
      <c r="D32" s="2"/>
      <c r="E32" s="2"/>
      <c r="F32" s="2"/>
      <c r="G32" s="2"/>
      <c r="H32" s="2"/>
      <c r="I32" s="13"/>
    </row>
    <row r="33" spans="1:9" ht="12.75">
      <c r="A33" s="35" t="s">
        <v>47</v>
      </c>
      <c r="B33" s="8">
        <f>'[1]Results 1 - 3'!B$88+B7</f>
        <v>102</v>
      </c>
      <c r="C33" s="8">
        <f>'[1]Results 1 - 3'!C$88+C7</f>
        <v>152</v>
      </c>
      <c r="D33" s="8">
        <f>'[1]Results 1 - 3'!D$88+D7</f>
        <v>180</v>
      </c>
      <c r="E33" s="8">
        <f>'[1]Results 1 - 3'!E$88+E7</f>
        <v>0</v>
      </c>
      <c r="F33" s="8">
        <f>'[1]Results 1 - 3'!F$88+F7</f>
        <v>83</v>
      </c>
      <c r="G33" s="8">
        <f>'[1]Results 1 - 3'!G$88+G7</f>
        <v>119</v>
      </c>
      <c r="H33" s="8">
        <f>'[1]Results 1 - 3'!H$88+H7</f>
        <v>109</v>
      </c>
      <c r="I33" s="222"/>
    </row>
    <row r="34" spans="1:9" ht="12.75">
      <c r="A34" s="35" t="s">
        <v>52</v>
      </c>
      <c r="B34" s="8">
        <f>'[1]Results 1 - 3'!B$89+B8</f>
        <v>53</v>
      </c>
      <c r="C34" s="8">
        <f>'[1]Results 1 - 3'!C$89+C8</f>
        <v>133</v>
      </c>
      <c r="D34" s="8">
        <f>'[1]Results 1 - 3'!D$89+D8</f>
        <v>172</v>
      </c>
      <c r="E34" s="8">
        <f>'[1]Results 1 - 3'!E$89+E8</f>
        <v>0</v>
      </c>
      <c r="F34" s="8">
        <f>'[1]Results 1 - 3'!F$89+F8</f>
        <v>127</v>
      </c>
      <c r="G34" s="8">
        <f>'[1]Results 1 - 3'!G$89+G8</f>
        <v>82</v>
      </c>
      <c r="H34" s="8">
        <f>'[1]Results 1 - 3'!H$89+H8</f>
        <v>171</v>
      </c>
      <c r="I34" s="222"/>
    </row>
    <row r="35" spans="1:9" ht="12.75">
      <c r="A35" s="20" t="s">
        <v>55</v>
      </c>
      <c r="B35" s="25">
        <f aca="true" t="shared" si="6" ref="B35:H35">SUM(B33:B34)</f>
        <v>155</v>
      </c>
      <c r="C35" s="25">
        <f t="shared" si="6"/>
        <v>285</v>
      </c>
      <c r="D35" s="25">
        <f t="shared" si="6"/>
        <v>352</v>
      </c>
      <c r="E35" s="25">
        <f t="shared" si="6"/>
        <v>0</v>
      </c>
      <c r="F35" s="25">
        <f t="shared" si="6"/>
        <v>210</v>
      </c>
      <c r="G35" s="25">
        <f t="shared" si="6"/>
        <v>201</v>
      </c>
      <c r="H35" s="25">
        <f t="shared" si="6"/>
        <v>280</v>
      </c>
      <c r="I35" s="28"/>
    </row>
    <row r="36" spans="2:9" ht="12.75">
      <c r="B36" s="8"/>
      <c r="C36" s="8"/>
      <c r="D36" s="8"/>
      <c r="E36" s="8"/>
      <c r="F36" s="8"/>
      <c r="G36" s="8"/>
      <c r="H36" s="8"/>
      <c r="I36" s="13"/>
    </row>
    <row r="37" spans="1:9" ht="12.75">
      <c r="A37" s="26" t="s">
        <v>60</v>
      </c>
      <c r="B37" s="27">
        <f>RANK(B35,$B35:$H35,0)</f>
        <v>6</v>
      </c>
      <c r="C37" s="27">
        <f aca="true" t="shared" si="7" ref="C37:H37">RANK(C35,$B35:$H35,0)</f>
        <v>2</v>
      </c>
      <c r="D37" s="27">
        <f t="shared" si="7"/>
        <v>1</v>
      </c>
      <c r="E37" s="27">
        <f t="shared" si="7"/>
        <v>7</v>
      </c>
      <c r="F37" s="27">
        <f t="shared" si="7"/>
        <v>4</v>
      </c>
      <c r="G37" s="27">
        <f t="shared" si="7"/>
        <v>5</v>
      </c>
      <c r="H37" s="27">
        <f t="shared" si="7"/>
        <v>3</v>
      </c>
      <c r="I37" s="28"/>
    </row>
    <row r="38" spans="1:9" ht="12.75">
      <c r="A38" s="31"/>
      <c r="B38" s="13"/>
      <c r="C38" s="13"/>
      <c r="D38" s="13"/>
      <c r="E38" s="13"/>
      <c r="F38" s="13"/>
      <c r="G38" s="13"/>
      <c r="H38" s="13"/>
      <c r="I38" s="28"/>
    </row>
    <row r="39" spans="1:9" ht="12.75">
      <c r="A39" s="4" t="s">
        <v>56</v>
      </c>
      <c r="B39" s="2"/>
      <c r="C39" s="2"/>
      <c r="D39" s="2"/>
      <c r="E39" s="2"/>
      <c r="F39" s="2"/>
      <c r="G39" s="2"/>
      <c r="H39" s="2"/>
      <c r="I39" s="28"/>
    </row>
    <row r="40" spans="1:9" ht="12.75">
      <c r="A40" s="35" t="s">
        <v>47</v>
      </c>
      <c r="B40" s="8">
        <f>'[1]Results 1 - 3'!B$95+B14</f>
        <v>45</v>
      </c>
      <c r="C40" s="8">
        <f>'[1]Results 1 - 3'!C$95+C14</f>
        <v>116</v>
      </c>
      <c r="D40" s="8">
        <f>'[1]Results 1 - 3'!D$95+D14</f>
        <v>210</v>
      </c>
      <c r="E40" s="8">
        <f>'[1]Results 1 - 3'!E$95+E14</f>
        <v>0</v>
      </c>
      <c r="F40" s="8">
        <f>'[1]Results 1 - 3'!F$95+F14</f>
        <v>117</v>
      </c>
      <c r="G40" s="8">
        <f>'[1]Results 1 - 3'!G$95+G14</f>
        <v>55</v>
      </c>
      <c r="H40" s="8">
        <f>'[1]Results 1 - 3'!H$95+H14</f>
        <v>83</v>
      </c>
      <c r="I40" s="222"/>
    </row>
    <row r="41" spans="1:9" ht="12.75">
      <c r="A41" s="35" t="s">
        <v>52</v>
      </c>
      <c r="B41" s="8">
        <f>'[1]Results 1 - 3'!B$96+B15</f>
        <v>42</v>
      </c>
      <c r="C41" s="8">
        <f>'[1]Results 1 - 3'!C$96+C15</f>
        <v>174</v>
      </c>
      <c r="D41" s="8">
        <f>'[1]Results 1 - 3'!D$96+D15</f>
        <v>182</v>
      </c>
      <c r="E41" s="8">
        <f>'[1]Results 1 - 3'!E$96+E15</f>
        <v>0</v>
      </c>
      <c r="F41" s="8">
        <f>'[1]Results 1 - 3'!F$96+F15</f>
        <v>73</v>
      </c>
      <c r="G41" s="8">
        <f>'[1]Results 1 - 3'!G$96+G15</f>
        <v>179</v>
      </c>
      <c r="H41" s="8">
        <f>'[1]Results 1 - 3'!H$96+H15</f>
        <v>125</v>
      </c>
      <c r="I41" s="222"/>
    </row>
    <row r="42" spans="1:9" ht="12.75">
      <c r="A42" s="20" t="s">
        <v>55</v>
      </c>
      <c r="B42" s="25">
        <f aca="true" t="shared" si="8" ref="B42:H42">SUM(B40:B41)</f>
        <v>87</v>
      </c>
      <c r="C42" s="25">
        <f t="shared" si="8"/>
        <v>290</v>
      </c>
      <c r="D42" s="25">
        <f t="shared" si="8"/>
        <v>392</v>
      </c>
      <c r="E42" s="25">
        <f t="shared" si="8"/>
        <v>0</v>
      </c>
      <c r="F42" s="25">
        <f t="shared" si="8"/>
        <v>190</v>
      </c>
      <c r="G42" s="25">
        <f t="shared" si="8"/>
        <v>234</v>
      </c>
      <c r="H42" s="25">
        <f t="shared" si="8"/>
        <v>208</v>
      </c>
      <c r="I42" s="222"/>
    </row>
    <row r="43" spans="2:12" ht="12.75">
      <c r="B43" s="8"/>
      <c r="C43" s="8"/>
      <c r="D43" s="8"/>
      <c r="E43" s="8"/>
      <c r="F43" s="8"/>
      <c r="G43" s="8"/>
      <c r="H43" s="8"/>
      <c r="I43" s="222"/>
      <c r="K43" s="260"/>
      <c r="L43" s="260"/>
    </row>
    <row r="44" spans="1:12" ht="12.75">
      <c r="A44" s="26" t="s">
        <v>60</v>
      </c>
      <c r="B44" s="27">
        <f aca="true" t="shared" si="9" ref="B44:H44">RANK(B42,$B42:$H42,0)</f>
        <v>6</v>
      </c>
      <c r="C44" s="27">
        <f t="shared" si="9"/>
        <v>2</v>
      </c>
      <c r="D44" s="27">
        <f t="shared" si="9"/>
        <v>1</v>
      </c>
      <c r="E44" s="27">
        <f t="shared" si="9"/>
        <v>7</v>
      </c>
      <c r="F44" s="27">
        <f t="shared" si="9"/>
        <v>5</v>
      </c>
      <c r="G44" s="27">
        <f t="shared" si="9"/>
        <v>3</v>
      </c>
      <c r="H44" s="27">
        <f t="shared" si="9"/>
        <v>4</v>
      </c>
      <c r="I44" s="13"/>
      <c r="K44" s="260"/>
      <c r="L44" s="260"/>
    </row>
    <row r="45" ht="12.75">
      <c r="I45" s="222"/>
    </row>
    <row r="46" spans="1:9" ht="12.75">
      <c r="A46" s="4" t="s">
        <v>57</v>
      </c>
      <c r="B46" s="8"/>
      <c r="C46" s="8"/>
      <c r="D46" s="8"/>
      <c r="E46" s="8"/>
      <c r="F46" s="8"/>
      <c r="G46" s="8"/>
      <c r="H46" s="8"/>
      <c r="I46" s="222"/>
    </row>
    <row r="47" spans="1:9" ht="12.75">
      <c r="A47" s="35" t="s">
        <v>47</v>
      </c>
      <c r="B47" s="25">
        <f>'[1]Results 1 - 3'!B$102+B21</f>
        <v>19</v>
      </c>
      <c r="C47" s="25">
        <f>'[1]Results 1 - 3'!C$102+C21</f>
        <v>376</v>
      </c>
      <c r="D47" s="25">
        <f>'[1]Results 1 - 3'!D$102+D21</f>
        <v>912</v>
      </c>
      <c r="E47" s="25">
        <f>'[1]Results 1 - 3'!E$102+E21</f>
        <v>0</v>
      </c>
      <c r="F47" s="25">
        <f>'[1]Results 1 - 3'!F$102+F21</f>
        <v>0</v>
      </c>
      <c r="G47" s="25">
        <f>'[1]Results 1 - 3'!G$102+G21</f>
        <v>115</v>
      </c>
      <c r="H47" s="25">
        <f>'[1]Results 1 - 3'!H$102+H21</f>
        <v>1017</v>
      </c>
      <c r="I47" s="222"/>
    </row>
    <row r="48" spans="1:9" ht="12.75">
      <c r="A48" s="20"/>
      <c r="B48" s="28"/>
      <c r="C48" s="28"/>
      <c r="D48" s="28"/>
      <c r="E48" s="28"/>
      <c r="F48" s="28"/>
      <c r="G48" s="28"/>
      <c r="H48" s="28"/>
      <c r="I48" s="28"/>
    </row>
    <row r="49" spans="1:9" ht="12.75">
      <c r="A49" s="26" t="s">
        <v>60</v>
      </c>
      <c r="B49" s="27">
        <f aca="true" t="shared" si="10" ref="B49:H49">RANK(B47,$B47:$H47,0)</f>
        <v>5</v>
      </c>
      <c r="C49" s="27">
        <f t="shared" si="10"/>
        <v>3</v>
      </c>
      <c r="D49" s="27">
        <f t="shared" si="10"/>
        <v>2</v>
      </c>
      <c r="E49" s="27">
        <f t="shared" si="10"/>
        <v>6</v>
      </c>
      <c r="F49" s="27">
        <f t="shared" si="10"/>
        <v>6</v>
      </c>
      <c r="G49" s="27">
        <f t="shared" si="10"/>
        <v>4</v>
      </c>
      <c r="H49" s="27">
        <f t="shared" si="10"/>
        <v>1</v>
      </c>
      <c r="I49" s="32"/>
    </row>
    <row r="50" ht="12.75">
      <c r="I50" s="32"/>
    </row>
    <row r="51" spans="1:9" ht="12.75">
      <c r="A51" s="35" t="s">
        <v>52</v>
      </c>
      <c r="B51" s="25">
        <f>'[1]Results 1 - 3'!B$105+B25</f>
        <v>37</v>
      </c>
      <c r="C51" s="25">
        <f>'[1]Results 1 - 3'!C$105+C25</f>
        <v>1001</v>
      </c>
      <c r="D51" s="25">
        <f>'[1]Results 1 - 3'!D$105+D25</f>
        <v>708</v>
      </c>
      <c r="E51" s="25">
        <f>'[1]Results 1 - 3'!E$105+E25</f>
        <v>0</v>
      </c>
      <c r="F51" s="25">
        <f>'[1]Results 1 - 3'!F$105+F25</f>
        <v>35</v>
      </c>
      <c r="G51" s="25">
        <f>'[1]Results 1 - 3'!G$105+G25</f>
        <v>418</v>
      </c>
      <c r="H51" s="25">
        <f>'[1]Results 1 - 3'!H$105+H25</f>
        <v>746</v>
      </c>
      <c r="I51" s="32"/>
    </row>
    <row r="52" spans="1:9" ht="12.75">
      <c r="A52" s="20"/>
      <c r="B52" s="28"/>
      <c r="C52" s="28"/>
      <c r="D52" s="28"/>
      <c r="E52" s="28"/>
      <c r="F52" s="28"/>
      <c r="G52" s="28"/>
      <c r="H52" s="28"/>
      <c r="I52" s="32"/>
    </row>
    <row r="53" spans="1:8" ht="12.75">
      <c r="A53" s="26" t="s">
        <v>60</v>
      </c>
      <c r="B53" s="29">
        <f>RANK(B51,$B51:$H51,0)</f>
        <v>5</v>
      </c>
      <c r="C53" s="29">
        <f aca="true" t="shared" si="11" ref="C53:H53">RANK(C51,$B51:$H51,0)</f>
        <v>1</v>
      </c>
      <c r="D53" s="29">
        <f t="shared" si="11"/>
        <v>3</v>
      </c>
      <c r="E53" s="29">
        <f t="shared" si="11"/>
        <v>7</v>
      </c>
      <c r="F53" s="29">
        <f t="shared" si="11"/>
        <v>6</v>
      </c>
      <c r="G53" s="29">
        <f t="shared" si="11"/>
        <v>4</v>
      </c>
      <c r="H53" s="29">
        <f t="shared" si="11"/>
        <v>2</v>
      </c>
    </row>
    <row r="54" ht="12.75">
      <c r="I54" s="223"/>
    </row>
    <row r="55" spans="3:9" ht="12.75">
      <c r="C55" s="4"/>
      <c r="F55" s="4"/>
      <c r="I55" s="28"/>
    </row>
    <row r="56" ht="12.75">
      <c r="I56" s="28"/>
    </row>
    <row r="57" ht="12.75">
      <c r="I57" s="222"/>
    </row>
    <row r="58" ht="12.75">
      <c r="I58" s="222"/>
    </row>
    <row r="59" spans="4:9" ht="12.75">
      <c r="D59" s="38"/>
      <c r="E59" s="38"/>
      <c r="I59" s="222"/>
    </row>
    <row r="60" ht="12.75">
      <c r="I60" s="222"/>
    </row>
    <row r="61" ht="12.75">
      <c r="I61" s="13"/>
    </row>
    <row r="62" ht="12.75">
      <c r="I62" s="222"/>
    </row>
    <row r="63" spans="3:9" ht="12.75">
      <c r="C63" s="4"/>
      <c r="F63" s="4"/>
      <c r="I63" s="222"/>
    </row>
    <row r="64" ht="12.75">
      <c r="I64" s="28"/>
    </row>
    <row r="65" ht="12.75">
      <c r="I65" s="13"/>
    </row>
    <row r="66" ht="12.75">
      <c r="I66" s="28"/>
    </row>
    <row r="67" ht="12.75">
      <c r="I67" s="28"/>
    </row>
    <row r="68" ht="12.75">
      <c r="I68" s="222"/>
    </row>
    <row r="69" ht="12.75">
      <c r="I69" s="222"/>
    </row>
    <row r="70" spans="4:9" ht="12.75">
      <c r="D70" s="39"/>
      <c r="E70" s="39"/>
      <c r="I70" s="222"/>
    </row>
    <row r="71" ht="12.75">
      <c r="I71" s="222"/>
    </row>
    <row r="72" ht="12.75">
      <c r="I72" s="13"/>
    </row>
    <row r="73" ht="12.75">
      <c r="I73" s="222"/>
    </row>
    <row r="74" ht="12.75">
      <c r="I74" s="222"/>
    </row>
    <row r="75" ht="12.75">
      <c r="I75" s="28"/>
    </row>
    <row r="76" ht="12.75">
      <c r="I76" s="32"/>
    </row>
    <row r="77" ht="12.75">
      <c r="I77" s="32"/>
    </row>
    <row r="102" ht="12.75">
      <c r="I102" s="32"/>
    </row>
    <row r="103" ht="12.75">
      <c r="I103" s="32"/>
    </row>
    <row r="104" ht="12.75">
      <c r="I104" s="32"/>
    </row>
    <row r="105" ht="12.75">
      <c r="I105" s="32"/>
    </row>
    <row r="106" ht="12.75">
      <c r="I106" s="32"/>
    </row>
    <row r="107" ht="12.75">
      <c r="I107" s="32"/>
    </row>
    <row r="108" ht="12.75">
      <c r="I108" s="32"/>
    </row>
    <row r="109" ht="12.75">
      <c r="I109" s="32"/>
    </row>
    <row r="128" ht="12.75">
      <c r="J128" s="1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31">
      <selection activeCell="L49" sqref="L49"/>
    </sheetView>
  </sheetViews>
  <sheetFormatPr defaultColWidth="9.140625" defaultRowHeight="12.75"/>
  <cols>
    <col min="1" max="1" width="13.140625" style="0" customWidth="1"/>
    <col min="6" max="6" width="12.00390625" style="0" bestFit="1" customWidth="1"/>
  </cols>
  <sheetData>
    <row r="1" spans="1:2" ht="27.75">
      <c r="A1" s="296" t="s">
        <v>278</v>
      </c>
      <c r="B1" s="296"/>
    </row>
    <row r="3" spans="1:8" ht="18">
      <c r="A3" s="308" t="s">
        <v>279</v>
      </c>
      <c r="B3" s="302"/>
      <c r="C3" s="302"/>
      <c r="F3" s="308" t="s">
        <v>297</v>
      </c>
      <c r="G3" s="308"/>
      <c r="H3" s="308"/>
    </row>
    <row r="4" spans="1:8" ht="18">
      <c r="A4" s="297"/>
      <c r="B4" s="286"/>
      <c r="C4" s="286"/>
      <c r="F4" s="297"/>
      <c r="G4" s="297"/>
      <c r="H4" s="297"/>
    </row>
    <row r="5" spans="1:8" ht="12.75">
      <c r="A5" s="35" t="s">
        <v>219</v>
      </c>
      <c r="B5" s="35" t="s">
        <v>240</v>
      </c>
      <c r="C5">
        <v>1.68</v>
      </c>
      <c r="F5" s="298" t="s">
        <v>287</v>
      </c>
      <c r="G5" s="35" t="s">
        <v>216</v>
      </c>
      <c r="H5" s="35">
        <v>1.67</v>
      </c>
    </row>
    <row r="6" spans="1:8" ht="12.75">
      <c r="A6" s="35" t="s">
        <v>107</v>
      </c>
      <c r="B6" s="35" t="s">
        <v>289</v>
      </c>
      <c r="C6">
        <v>1.67</v>
      </c>
      <c r="F6" s="298" t="s">
        <v>210</v>
      </c>
      <c r="G6" s="35" t="s">
        <v>216</v>
      </c>
      <c r="H6" s="35">
        <v>1.67</v>
      </c>
    </row>
    <row r="7" spans="1:8" ht="12.75">
      <c r="A7" s="35" t="s">
        <v>122</v>
      </c>
      <c r="B7" s="35" t="s">
        <v>139</v>
      </c>
      <c r="C7">
        <v>1.64</v>
      </c>
      <c r="F7" s="35" t="s">
        <v>132</v>
      </c>
      <c r="G7" s="35" t="s">
        <v>139</v>
      </c>
      <c r="H7">
        <v>1.66</v>
      </c>
    </row>
    <row r="8" spans="1:8" ht="12.75">
      <c r="A8" s="35" t="s">
        <v>158</v>
      </c>
      <c r="B8" s="35" t="s">
        <v>256</v>
      </c>
      <c r="C8">
        <v>1.58</v>
      </c>
      <c r="F8" s="298" t="s">
        <v>131</v>
      </c>
      <c r="G8" s="35" t="s">
        <v>139</v>
      </c>
      <c r="H8">
        <v>1.57</v>
      </c>
    </row>
    <row r="9" spans="1:8" ht="12.75">
      <c r="A9" s="35" t="s">
        <v>120</v>
      </c>
      <c r="B9" s="35" t="s">
        <v>139</v>
      </c>
      <c r="C9">
        <v>1.57</v>
      </c>
      <c r="F9" s="298" t="s">
        <v>212</v>
      </c>
      <c r="G9" s="35" t="s">
        <v>216</v>
      </c>
      <c r="H9" s="35">
        <v>1.53</v>
      </c>
    </row>
    <row r="10" spans="1:8" ht="12.75">
      <c r="A10" s="35" t="s">
        <v>161</v>
      </c>
      <c r="B10" s="35" t="s">
        <v>256</v>
      </c>
      <c r="C10">
        <v>1.52</v>
      </c>
      <c r="F10" s="298" t="s">
        <v>298</v>
      </c>
      <c r="G10" s="35" t="s">
        <v>139</v>
      </c>
      <c r="H10">
        <v>1.52</v>
      </c>
    </row>
    <row r="11" spans="1:8" ht="12.75">
      <c r="A11" s="35" t="s">
        <v>123</v>
      </c>
      <c r="B11" s="35" t="s">
        <v>139</v>
      </c>
      <c r="C11">
        <v>1.5</v>
      </c>
      <c r="F11" s="298" t="s">
        <v>238</v>
      </c>
      <c r="G11" s="35" t="s">
        <v>240</v>
      </c>
      <c r="H11" s="35">
        <v>1.5</v>
      </c>
    </row>
    <row r="12" spans="1:8" ht="12.75">
      <c r="A12" s="35" t="s">
        <v>159</v>
      </c>
      <c r="B12" s="35" t="s">
        <v>256</v>
      </c>
      <c r="C12">
        <v>1.5</v>
      </c>
      <c r="F12" s="298" t="s">
        <v>260</v>
      </c>
      <c r="G12" s="35" t="s">
        <v>240</v>
      </c>
      <c r="H12">
        <v>1.47</v>
      </c>
    </row>
    <row r="13" spans="1:8" ht="12.75">
      <c r="A13" s="35" t="s">
        <v>218</v>
      </c>
      <c r="B13" s="35" t="s">
        <v>240</v>
      </c>
      <c r="C13">
        <v>1.43</v>
      </c>
      <c r="F13" s="298" t="s">
        <v>234</v>
      </c>
      <c r="G13" s="35" t="s">
        <v>240</v>
      </c>
      <c r="H13" s="35">
        <v>1.28</v>
      </c>
    </row>
    <row r="14" spans="1:7" ht="12.75">
      <c r="A14" s="35" t="s">
        <v>119</v>
      </c>
      <c r="B14" s="35" t="s">
        <v>139</v>
      </c>
      <c r="C14">
        <v>1.42</v>
      </c>
      <c r="F14" s="35"/>
      <c r="G14" s="35"/>
    </row>
    <row r="15" spans="1:8" ht="12.75">
      <c r="A15" s="35" t="s">
        <v>227</v>
      </c>
      <c r="B15" s="35" t="s">
        <v>240</v>
      </c>
      <c r="C15">
        <v>1.42</v>
      </c>
      <c r="F15" s="298"/>
      <c r="G15" s="35"/>
      <c r="H15" s="35"/>
    </row>
    <row r="16" spans="1:7" ht="12.75">
      <c r="A16" s="35" t="s">
        <v>124</v>
      </c>
      <c r="B16" s="35" t="s">
        <v>139</v>
      </c>
      <c r="C16">
        <v>1.41</v>
      </c>
      <c r="F16" s="35"/>
      <c r="G16" s="35"/>
    </row>
    <row r="17" spans="1:8" ht="18">
      <c r="A17" s="35" t="s">
        <v>281</v>
      </c>
      <c r="B17" s="35" t="s">
        <v>240</v>
      </c>
      <c r="C17">
        <v>1.4</v>
      </c>
      <c r="F17" s="308" t="s">
        <v>292</v>
      </c>
      <c r="G17" s="302"/>
      <c r="H17" s="302"/>
    </row>
    <row r="18" spans="1:3" ht="12.75">
      <c r="A18" s="35" t="s">
        <v>206</v>
      </c>
      <c r="B18" s="35" t="s">
        <v>216</v>
      </c>
      <c r="C18">
        <v>1.38</v>
      </c>
    </row>
    <row r="19" spans="1:7" ht="12.75">
      <c r="A19" s="35" t="s">
        <v>121</v>
      </c>
      <c r="B19" s="35" t="s">
        <v>139</v>
      </c>
      <c r="C19">
        <v>1.36</v>
      </c>
      <c r="F19" s="35"/>
      <c r="G19" s="35"/>
    </row>
    <row r="20" spans="1:8" ht="12.75">
      <c r="A20" s="35" t="s">
        <v>106</v>
      </c>
      <c r="B20" s="35" t="s">
        <v>289</v>
      </c>
      <c r="C20">
        <v>1.35</v>
      </c>
      <c r="F20" s="35" t="s">
        <v>226</v>
      </c>
      <c r="G20" s="35" t="s">
        <v>240</v>
      </c>
      <c r="H20">
        <v>51</v>
      </c>
    </row>
    <row r="21" spans="1:8" ht="12.75">
      <c r="A21" s="35" t="s">
        <v>284</v>
      </c>
      <c r="B21" s="35" t="s">
        <v>216</v>
      </c>
      <c r="C21">
        <v>1.34</v>
      </c>
      <c r="F21" s="35" t="s">
        <v>156</v>
      </c>
      <c r="G21" s="35" t="s">
        <v>256</v>
      </c>
      <c r="H21">
        <v>47</v>
      </c>
    </row>
    <row r="22" spans="1:8" ht="12.75">
      <c r="A22" s="35" t="s">
        <v>162</v>
      </c>
      <c r="B22" s="35" t="s">
        <v>256</v>
      </c>
      <c r="C22">
        <v>1.33</v>
      </c>
      <c r="F22" s="35" t="s">
        <v>118</v>
      </c>
      <c r="G22" s="35" t="s">
        <v>139</v>
      </c>
      <c r="H22">
        <v>45</v>
      </c>
    </row>
    <row r="23" spans="1:8" ht="12.75">
      <c r="A23" s="35" t="s">
        <v>208</v>
      </c>
      <c r="B23" s="35" t="s">
        <v>216</v>
      </c>
      <c r="C23">
        <v>1.3</v>
      </c>
      <c r="F23" s="35" t="s">
        <v>220</v>
      </c>
      <c r="G23" s="35" t="s">
        <v>240</v>
      </c>
      <c r="H23">
        <v>44</v>
      </c>
    </row>
    <row r="24" spans="1:8" ht="12.75">
      <c r="A24" s="35" t="s">
        <v>282</v>
      </c>
      <c r="B24" s="35" t="s">
        <v>139</v>
      </c>
      <c r="C24">
        <v>1.28</v>
      </c>
      <c r="F24" s="35" t="s">
        <v>100</v>
      </c>
      <c r="G24" s="35" t="s">
        <v>289</v>
      </c>
      <c r="H24">
        <v>42</v>
      </c>
    </row>
    <row r="25" spans="1:8" ht="12.75">
      <c r="A25" s="35" t="s">
        <v>296</v>
      </c>
      <c r="B25" s="35" t="s">
        <v>139</v>
      </c>
      <c r="C25">
        <v>1.26</v>
      </c>
      <c r="F25" s="35" t="s">
        <v>117</v>
      </c>
      <c r="G25" s="35" t="s">
        <v>139</v>
      </c>
      <c r="H25">
        <v>41</v>
      </c>
    </row>
    <row r="26" spans="1:8" ht="12.75">
      <c r="A26" s="35" t="s">
        <v>160</v>
      </c>
      <c r="B26" s="35" t="s">
        <v>256</v>
      </c>
      <c r="C26">
        <v>1.26</v>
      </c>
      <c r="F26" s="35" t="s">
        <v>113</v>
      </c>
      <c r="G26" s="35" t="s">
        <v>139</v>
      </c>
      <c r="H26">
        <v>36</v>
      </c>
    </row>
    <row r="27" spans="1:8" ht="12.75">
      <c r="A27" s="35" t="s">
        <v>294</v>
      </c>
      <c r="B27" s="35" t="s">
        <v>240</v>
      </c>
      <c r="C27">
        <v>1.26</v>
      </c>
      <c r="F27" s="35" t="s">
        <v>291</v>
      </c>
      <c r="G27" s="35" t="s">
        <v>139</v>
      </c>
      <c r="H27">
        <v>35</v>
      </c>
    </row>
    <row r="28" spans="1:8" ht="12.75">
      <c r="A28" s="35" t="s">
        <v>228</v>
      </c>
      <c r="B28" s="35" t="s">
        <v>240</v>
      </c>
      <c r="C28">
        <v>1.26</v>
      </c>
      <c r="F28" s="35" t="s">
        <v>97</v>
      </c>
      <c r="G28" s="35" t="s">
        <v>289</v>
      </c>
      <c r="H28">
        <v>34</v>
      </c>
    </row>
    <row r="29" spans="1:3" ht="12.75">
      <c r="A29" s="35" t="s">
        <v>283</v>
      </c>
      <c r="B29" s="35" t="s">
        <v>240</v>
      </c>
      <c r="C29">
        <v>1.26</v>
      </c>
    </row>
    <row r="30" spans="1:8" ht="18">
      <c r="A30" s="35" t="s">
        <v>295</v>
      </c>
      <c r="B30" s="35" t="s">
        <v>216</v>
      </c>
      <c r="C30">
        <v>1.17</v>
      </c>
      <c r="F30" s="308" t="s">
        <v>293</v>
      </c>
      <c r="G30" s="302"/>
      <c r="H30" s="302"/>
    </row>
    <row r="31" spans="1:3" ht="12.75">
      <c r="A31" s="35" t="s">
        <v>104</v>
      </c>
      <c r="B31" s="35" t="s">
        <v>289</v>
      </c>
      <c r="C31">
        <v>1.08</v>
      </c>
    </row>
    <row r="32" spans="1:8" ht="12.75">
      <c r="A32" s="35"/>
      <c r="B32" s="35"/>
      <c r="F32" s="35" t="s">
        <v>120</v>
      </c>
      <c r="G32" s="35" t="s">
        <v>139</v>
      </c>
      <c r="H32">
        <v>49</v>
      </c>
    </row>
    <row r="33" spans="1:8" ht="12.75">
      <c r="A33" s="35"/>
      <c r="B33" s="35"/>
      <c r="F33" s="35" t="s">
        <v>281</v>
      </c>
      <c r="G33" s="35" t="s">
        <v>240</v>
      </c>
      <c r="H33">
        <v>49</v>
      </c>
    </row>
    <row r="34" spans="6:8" ht="12.75">
      <c r="F34" s="35" t="s">
        <v>164</v>
      </c>
      <c r="G34" s="35" t="s">
        <v>256</v>
      </c>
      <c r="H34">
        <v>47</v>
      </c>
    </row>
    <row r="35" spans="6:8" ht="12.75">
      <c r="F35" s="35" t="s">
        <v>227</v>
      </c>
      <c r="G35" s="35" t="s">
        <v>240</v>
      </c>
      <c r="H35">
        <v>47</v>
      </c>
    </row>
    <row r="36" spans="6:8" ht="12.75">
      <c r="F36" s="35" t="s">
        <v>185</v>
      </c>
      <c r="G36" s="35" t="s">
        <v>280</v>
      </c>
      <c r="H36">
        <v>46</v>
      </c>
    </row>
    <row r="37" spans="6:8" ht="12.75">
      <c r="F37" s="35" t="s">
        <v>295</v>
      </c>
      <c r="G37" s="35" t="s">
        <v>216</v>
      </c>
      <c r="H37">
        <v>46</v>
      </c>
    </row>
    <row r="38" spans="1:8" ht="18">
      <c r="A38" s="308" t="s">
        <v>288</v>
      </c>
      <c r="B38" s="302"/>
      <c r="C38" s="302"/>
      <c r="F38" s="35" t="s">
        <v>285</v>
      </c>
      <c r="G38" s="35" t="s">
        <v>139</v>
      </c>
      <c r="H38">
        <v>45</v>
      </c>
    </row>
    <row r="39" spans="6:8" ht="12.75">
      <c r="F39" s="35" t="s">
        <v>186</v>
      </c>
      <c r="G39" s="35" t="s">
        <v>280</v>
      </c>
      <c r="H39">
        <v>45</v>
      </c>
    </row>
    <row r="40" spans="1:8" ht="12.75">
      <c r="A40" s="35" t="s">
        <v>98</v>
      </c>
      <c r="B40" s="35" t="s">
        <v>289</v>
      </c>
      <c r="C40">
        <v>1.74</v>
      </c>
      <c r="F40" s="35" t="s">
        <v>219</v>
      </c>
      <c r="G40" s="35" t="s">
        <v>240</v>
      </c>
      <c r="H40">
        <v>45</v>
      </c>
    </row>
    <row r="41" spans="1:8" ht="12.75">
      <c r="A41" s="35" t="s">
        <v>102</v>
      </c>
      <c r="B41" s="35" t="s">
        <v>289</v>
      </c>
      <c r="C41">
        <v>1.69</v>
      </c>
      <c r="F41" s="35" t="s">
        <v>119</v>
      </c>
      <c r="G41" s="35" t="s">
        <v>139</v>
      </c>
      <c r="H41">
        <v>44</v>
      </c>
    </row>
    <row r="42" spans="1:8" ht="12.75">
      <c r="A42" s="35" t="s">
        <v>154</v>
      </c>
      <c r="B42" s="35" t="s">
        <v>256</v>
      </c>
      <c r="C42">
        <v>1.66</v>
      </c>
      <c r="F42" s="35" t="s">
        <v>182</v>
      </c>
      <c r="G42" s="35" t="s">
        <v>280</v>
      </c>
      <c r="H42">
        <v>44</v>
      </c>
    </row>
    <row r="43" spans="1:8" ht="12.75">
      <c r="A43" s="35" t="s">
        <v>225</v>
      </c>
      <c r="B43" s="35" t="s">
        <v>240</v>
      </c>
      <c r="C43" s="35">
        <v>1.65</v>
      </c>
      <c r="F43" s="35" t="s">
        <v>232</v>
      </c>
      <c r="G43" s="35" t="s">
        <v>240</v>
      </c>
      <c r="H43">
        <v>44</v>
      </c>
    </row>
    <row r="44" spans="1:8" ht="12.75">
      <c r="A44" s="35" t="s">
        <v>103</v>
      </c>
      <c r="B44" s="35" t="s">
        <v>289</v>
      </c>
      <c r="C44">
        <v>1.62</v>
      </c>
      <c r="F44" s="35" t="s">
        <v>294</v>
      </c>
      <c r="G44" s="35" t="s">
        <v>240</v>
      </c>
      <c r="H44">
        <v>42</v>
      </c>
    </row>
    <row r="45" spans="1:8" ht="12.75">
      <c r="A45" s="35" t="s">
        <v>291</v>
      </c>
      <c r="B45" s="35" t="s">
        <v>139</v>
      </c>
      <c r="C45" s="35">
        <v>1.6</v>
      </c>
      <c r="F45" s="35" t="s">
        <v>283</v>
      </c>
      <c r="G45" s="35" t="s">
        <v>240</v>
      </c>
      <c r="H45">
        <v>42</v>
      </c>
    </row>
    <row r="46" spans="1:8" ht="12.75">
      <c r="A46" s="35" t="s">
        <v>116</v>
      </c>
      <c r="B46" s="35" t="s">
        <v>139</v>
      </c>
      <c r="C46">
        <v>1.58</v>
      </c>
      <c r="F46" s="35" t="s">
        <v>309</v>
      </c>
      <c r="G46" s="35" t="s">
        <v>216</v>
      </c>
      <c r="H46">
        <v>41</v>
      </c>
    </row>
    <row r="47" spans="1:8" ht="12.75">
      <c r="A47" s="35" t="s">
        <v>101</v>
      </c>
      <c r="B47" s="35" t="s">
        <v>289</v>
      </c>
      <c r="C47">
        <v>1.53</v>
      </c>
      <c r="F47" s="35" t="s">
        <v>184</v>
      </c>
      <c r="G47" s="35" t="s">
        <v>280</v>
      </c>
      <c r="H47">
        <v>40</v>
      </c>
    </row>
    <row r="48" spans="1:8" ht="12.75">
      <c r="A48" s="35" t="s">
        <v>112</v>
      </c>
      <c r="B48" s="35" t="s">
        <v>139</v>
      </c>
      <c r="C48">
        <v>1.46</v>
      </c>
      <c r="F48" s="35" t="s">
        <v>307</v>
      </c>
      <c r="G48" s="35" t="s">
        <v>216</v>
      </c>
      <c r="H48">
        <v>40</v>
      </c>
    </row>
    <row r="49" spans="1:8" ht="12.75">
      <c r="A49" s="35" t="s">
        <v>155</v>
      </c>
      <c r="B49" s="35" t="s">
        <v>256</v>
      </c>
      <c r="C49" s="35">
        <v>1.41</v>
      </c>
      <c r="F49" s="35" t="s">
        <v>286</v>
      </c>
      <c r="G49" s="35" t="s">
        <v>216</v>
      </c>
      <c r="H49">
        <v>39</v>
      </c>
    </row>
    <row r="50" spans="1:8" ht="12.75">
      <c r="A50" s="35" t="s">
        <v>259</v>
      </c>
      <c r="B50" s="35" t="s">
        <v>240</v>
      </c>
      <c r="C50" s="35">
        <v>1.41</v>
      </c>
      <c r="F50" s="35" t="s">
        <v>228</v>
      </c>
      <c r="G50" s="35" t="s">
        <v>240</v>
      </c>
      <c r="H50">
        <v>39</v>
      </c>
    </row>
    <row r="51" spans="1:8" ht="12.75">
      <c r="A51" s="35" t="s">
        <v>114</v>
      </c>
      <c r="B51" s="35" t="s">
        <v>139</v>
      </c>
      <c r="C51" s="35">
        <v>1.4</v>
      </c>
      <c r="F51" s="35" t="s">
        <v>282</v>
      </c>
      <c r="G51" s="35" t="s">
        <v>139</v>
      </c>
      <c r="H51">
        <v>38</v>
      </c>
    </row>
    <row r="52" spans="1:8" ht="12.75">
      <c r="A52" s="35" t="s">
        <v>113</v>
      </c>
      <c r="B52" s="35" t="s">
        <v>139</v>
      </c>
      <c r="C52" s="35">
        <v>1.37</v>
      </c>
      <c r="F52" s="35" t="s">
        <v>208</v>
      </c>
      <c r="G52" s="35" t="s">
        <v>216</v>
      </c>
      <c r="H52">
        <v>38</v>
      </c>
    </row>
    <row r="53" spans="1:8" ht="12.75">
      <c r="A53" s="35"/>
      <c r="B53" s="35"/>
      <c r="F53" s="35" t="s">
        <v>308</v>
      </c>
      <c r="G53" s="35" t="s">
        <v>216</v>
      </c>
      <c r="H53">
        <v>37</v>
      </c>
    </row>
    <row r="54" spans="1:8" ht="12.75">
      <c r="A54" s="35"/>
      <c r="B54" s="35"/>
      <c r="F54" s="35" t="s">
        <v>284</v>
      </c>
      <c r="G54" s="35" t="s">
        <v>216</v>
      </c>
      <c r="H54">
        <v>30</v>
      </c>
    </row>
    <row r="55" spans="1:7" ht="12.75">
      <c r="A55" s="35"/>
      <c r="B55" s="35"/>
      <c r="F55" s="35"/>
      <c r="G55" s="35"/>
    </row>
    <row r="56" spans="6:7" ht="12.75">
      <c r="F56" s="35"/>
      <c r="G56" s="35"/>
    </row>
    <row r="57" spans="6:7" ht="12.75">
      <c r="F57" s="35"/>
      <c r="G57" s="35"/>
    </row>
    <row r="58" spans="1:7" ht="18">
      <c r="A58" s="308" t="s">
        <v>290</v>
      </c>
      <c r="B58" s="302"/>
      <c r="C58" s="302"/>
      <c r="F58" s="35"/>
      <c r="G58" s="35"/>
    </row>
    <row r="59" spans="6:7" ht="12.75">
      <c r="F59" s="35"/>
      <c r="G59" s="35"/>
    </row>
    <row r="60" spans="1:7" ht="12.75">
      <c r="A60" s="35" t="s">
        <v>287</v>
      </c>
      <c r="B60" s="35" t="s">
        <v>216</v>
      </c>
      <c r="C60">
        <v>78</v>
      </c>
      <c r="F60" s="35"/>
      <c r="G60" s="35"/>
    </row>
    <row r="61" spans="1:3" ht="12.75">
      <c r="A61" s="35" t="s">
        <v>298</v>
      </c>
      <c r="B61" s="35" t="s">
        <v>139</v>
      </c>
      <c r="C61">
        <v>65</v>
      </c>
    </row>
    <row r="62" spans="1:3" ht="12.75">
      <c r="A62" s="35" t="s">
        <v>135</v>
      </c>
      <c r="B62" s="35" t="s">
        <v>139</v>
      </c>
      <c r="C62">
        <v>64</v>
      </c>
    </row>
    <row r="63" spans="1:3" ht="12.75">
      <c r="A63" s="35" t="s">
        <v>209</v>
      </c>
      <c r="B63" s="35" t="s">
        <v>216</v>
      </c>
      <c r="C63">
        <v>64</v>
      </c>
    </row>
    <row r="64" spans="1:3" ht="12.75">
      <c r="A64" s="35" t="s">
        <v>133</v>
      </c>
      <c r="B64" s="35" t="s">
        <v>139</v>
      </c>
      <c r="C64">
        <v>59</v>
      </c>
    </row>
    <row r="65" spans="1:2" ht="12.75">
      <c r="A65" s="35"/>
      <c r="B65" s="35"/>
    </row>
    <row r="66" spans="1:2" ht="12.75">
      <c r="A66" s="35"/>
      <c r="B66" s="35"/>
    </row>
    <row r="67" spans="1:2" ht="12.75">
      <c r="A67" s="35"/>
      <c r="B67" s="35"/>
    </row>
    <row r="68" spans="1:2" ht="12.75">
      <c r="A68" s="35"/>
      <c r="B68" s="35"/>
    </row>
    <row r="69" spans="1:2" ht="12.75">
      <c r="A69" s="35"/>
      <c r="B69" s="35"/>
    </row>
    <row r="71" spans="1:3" ht="18">
      <c r="A71" s="308"/>
      <c r="B71" s="302"/>
      <c r="C71" s="302"/>
    </row>
    <row r="73" spans="1:2" ht="12.75">
      <c r="A73" s="35"/>
      <c r="B73" s="35"/>
    </row>
    <row r="74" spans="1:2" ht="12.75">
      <c r="A74" s="35"/>
      <c r="B74" s="35"/>
    </row>
    <row r="75" spans="1:2" ht="12.75">
      <c r="A75" s="35"/>
      <c r="B75" s="35"/>
    </row>
    <row r="76" spans="1:2" ht="12.75">
      <c r="A76" s="35"/>
      <c r="B76" s="35"/>
    </row>
    <row r="77" spans="1:2" ht="12.75">
      <c r="A77" s="35"/>
      <c r="B77" s="35"/>
    </row>
    <row r="78" spans="1:2" ht="12.75">
      <c r="A78" s="35"/>
      <c r="B78" s="35"/>
    </row>
    <row r="79" spans="1:2" ht="12.75">
      <c r="A79" s="35"/>
      <c r="B79" s="35"/>
    </row>
    <row r="80" spans="1:2" ht="12.75">
      <c r="A80" s="35"/>
      <c r="B80" s="35"/>
    </row>
    <row r="81" spans="1:2" ht="12.75">
      <c r="A81" s="35"/>
      <c r="B81" s="35"/>
    </row>
    <row r="82" spans="1:2" ht="12.75">
      <c r="A82" s="35"/>
      <c r="B82" s="35"/>
    </row>
    <row r="83" spans="1:2" ht="12.75">
      <c r="A83" s="35"/>
      <c r="B83" s="35"/>
    </row>
    <row r="84" spans="1:2" ht="12.75">
      <c r="A84" s="35"/>
      <c r="B84" s="35"/>
    </row>
    <row r="85" spans="1:2" ht="12.75">
      <c r="A85" s="35"/>
      <c r="B85" s="35"/>
    </row>
    <row r="86" spans="1:2" ht="12.75">
      <c r="A86" s="35"/>
      <c r="B86" s="35"/>
    </row>
  </sheetData>
  <sheetProtection/>
  <mergeCells count="7">
    <mergeCell ref="A58:C58"/>
    <mergeCell ref="A71:C71"/>
    <mergeCell ref="F17:H17"/>
    <mergeCell ref="F30:H30"/>
    <mergeCell ref="A3:C3"/>
    <mergeCell ref="F3:H3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zoomScalePageLayoutView="0" workbookViewId="0" topLeftCell="A34">
      <selection activeCell="L56" sqref="L56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3.140625" style="2" customWidth="1"/>
    <col min="4" max="4" width="11.421875" style="2" bestFit="1" customWidth="1"/>
    <col min="5" max="5" width="14.00390625" style="2" customWidth="1"/>
    <col min="6" max="6" width="12.421875" style="2" hidden="1" customWidth="1"/>
    <col min="7" max="7" width="11.28125" style="2" bestFit="1" customWidth="1"/>
    <col min="8" max="9" width="12.28125" style="2" bestFit="1" customWidth="1"/>
  </cols>
  <sheetData>
    <row r="2" spans="1:9" ht="12.75">
      <c r="A2" s="1" t="str">
        <f>'Boys U11'!A2</f>
        <v>Venue : </v>
      </c>
      <c r="E2" s="3" t="s">
        <v>95</v>
      </c>
      <c r="H2" s="3" t="str">
        <f>'Boys U11'!H2</f>
        <v>Date - </v>
      </c>
      <c r="I2" s="43" t="s">
        <v>96</v>
      </c>
    </row>
    <row r="5" spans="2:9" ht="12.75">
      <c r="B5" s="4" t="s">
        <v>21</v>
      </c>
      <c r="C5" s="3" t="s">
        <v>1</v>
      </c>
      <c r="D5" s="3" t="s">
        <v>2</v>
      </c>
      <c r="E5" s="3" t="s">
        <v>3</v>
      </c>
      <c r="F5" s="3" t="s">
        <v>82</v>
      </c>
      <c r="G5" s="3" t="s">
        <v>4</v>
      </c>
      <c r="H5" s="3" t="s">
        <v>22</v>
      </c>
      <c r="I5" s="3" t="s">
        <v>5</v>
      </c>
    </row>
    <row r="6" spans="2:6" ht="12.75">
      <c r="B6" s="4" t="s">
        <v>6</v>
      </c>
      <c r="F6" s="3" t="s">
        <v>83</v>
      </c>
    </row>
    <row r="7" spans="2:6" ht="12.75">
      <c r="B7" s="4"/>
      <c r="E7" s="224"/>
      <c r="F7" s="224"/>
    </row>
    <row r="8" spans="1:9" ht="12.75">
      <c r="A8" s="3">
        <v>1</v>
      </c>
      <c r="B8" t="s">
        <v>7</v>
      </c>
      <c r="C8" s="221">
        <v>0</v>
      </c>
      <c r="D8" s="221" t="s">
        <v>262</v>
      </c>
      <c r="E8" s="221" t="s">
        <v>264</v>
      </c>
      <c r="F8" s="221">
        <v>0</v>
      </c>
      <c r="G8" s="221" t="s">
        <v>263</v>
      </c>
      <c r="H8" s="221" t="s">
        <v>265</v>
      </c>
      <c r="I8" s="221" t="s">
        <v>261</v>
      </c>
    </row>
    <row r="9" spans="1:9" ht="12.75">
      <c r="A9" s="3"/>
      <c r="B9" s="6" t="s">
        <v>8</v>
      </c>
      <c r="C9" s="7">
        <v>0</v>
      </c>
      <c r="D9" s="7">
        <v>6</v>
      </c>
      <c r="E9" s="7">
        <v>5</v>
      </c>
      <c r="F9" s="7">
        <v>0</v>
      </c>
      <c r="G9" s="7">
        <v>3</v>
      </c>
      <c r="H9" s="7">
        <v>4</v>
      </c>
      <c r="I9" s="7">
        <v>7</v>
      </c>
    </row>
    <row r="10" spans="1:2" ht="12.75">
      <c r="A10" s="3"/>
      <c r="B10" s="4" t="s">
        <v>9</v>
      </c>
    </row>
    <row r="11" spans="1:9" ht="12.75">
      <c r="A11" s="3">
        <v>2</v>
      </c>
      <c r="B11" t="s">
        <v>10</v>
      </c>
      <c r="C11" s="2" t="s">
        <v>104</v>
      </c>
      <c r="D11" s="2" t="s">
        <v>122</v>
      </c>
      <c r="E11" s="224" t="s">
        <v>157</v>
      </c>
      <c r="G11" s="2" t="s">
        <v>182</v>
      </c>
      <c r="H11" s="2" t="s">
        <v>203</v>
      </c>
      <c r="I11" s="2" t="s">
        <v>218</v>
      </c>
    </row>
    <row r="12" spans="1:13" ht="12.75">
      <c r="A12" s="3"/>
      <c r="B12" t="s">
        <v>7</v>
      </c>
      <c r="C12" s="9">
        <v>16.9</v>
      </c>
      <c r="D12" s="9">
        <v>13.8</v>
      </c>
      <c r="E12" s="9">
        <v>13.2</v>
      </c>
      <c r="F12" s="9">
        <v>0</v>
      </c>
      <c r="G12" s="9">
        <v>14.3</v>
      </c>
      <c r="H12" s="9">
        <v>14.3</v>
      </c>
      <c r="I12" s="9">
        <v>13.9</v>
      </c>
      <c r="M12" s="8"/>
    </row>
    <row r="13" spans="1:9" ht="12.75">
      <c r="A13" s="3"/>
      <c r="B13" t="s">
        <v>11</v>
      </c>
      <c r="C13" s="2" t="s">
        <v>105</v>
      </c>
      <c r="D13" s="2" t="s">
        <v>119</v>
      </c>
      <c r="E13" s="224" t="s">
        <v>158</v>
      </c>
      <c r="G13" s="2" t="s">
        <v>183</v>
      </c>
      <c r="H13" s="2" t="s">
        <v>204</v>
      </c>
      <c r="I13" s="2" t="s">
        <v>219</v>
      </c>
    </row>
    <row r="14" spans="1:9" ht="12.75">
      <c r="A14" s="3"/>
      <c r="B14" t="s">
        <v>7</v>
      </c>
      <c r="C14" s="9">
        <v>0</v>
      </c>
      <c r="D14" s="9">
        <v>14.2</v>
      </c>
      <c r="E14" s="9">
        <v>14.2</v>
      </c>
      <c r="F14" s="9">
        <v>0</v>
      </c>
      <c r="G14" s="9">
        <v>15.9</v>
      </c>
      <c r="H14" s="9">
        <v>14.9</v>
      </c>
      <c r="I14" s="9">
        <v>13.8</v>
      </c>
    </row>
    <row r="15" spans="1:9" ht="12.75">
      <c r="A15" s="3"/>
      <c r="B15" t="s">
        <v>33</v>
      </c>
      <c r="C15" s="224"/>
      <c r="D15" s="8" t="s">
        <v>120</v>
      </c>
      <c r="E15" s="261" t="s">
        <v>159</v>
      </c>
      <c r="F15" s="8"/>
      <c r="G15" s="8" t="s">
        <v>184</v>
      </c>
      <c r="H15" s="8" t="s">
        <v>205</v>
      </c>
      <c r="I15" s="8" t="s">
        <v>227</v>
      </c>
    </row>
    <row r="16" spans="1:9" ht="12.75">
      <c r="A16" s="3"/>
      <c r="B16" t="s">
        <v>7</v>
      </c>
      <c r="C16" s="9">
        <v>0</v>
      </c>
      <c r="D16" s="9">
        <v>13.4</v>
      </c>
      <c r="E16" s="9">
        <v>13.7</v>
      </c>
      <c r="F16" s="9">
        <v>0</v>
      </c>
      <c r="G16" s="9">
        <v>14.2</v>
      </c>
      <c r="H16" s="9">
        <v>15</v>
      </c>
      <c r="I16" s="9">
        <v>14.1</v>
      </c>
    </row>
    <row r="17" spans="1:9" ht="12.75">
      <c r="A17" s="3"/>
      <c r="B17" t="s">
        <v>34</v>
      </c>
      <c r="C17" s="8"/>
      <c r="D17" s="8" t="s">
        <v>121</v>
      </c>
      <c r="E17" s="261" t="s">
        <v>160</v>
      </c>
      <c r="F17" s="8"/>
      <c r="G17" s="261" t="s">
        <v>187</v>
      </c>
      <c r="H17" s="8" t="s">
        <v>206</v>
      </c>
      <c r="I17" s="8" t="s">
        <v>228</v>
      </c>
    </row>
    <row r="18" spans="1:9" ht="12.75">
      <c r="A18" s="3"/>
      <c r="B18" t="s">
        <v>7</v>
      </c>
      <c r="C18" s="9">
        <v>0</v>
      </c>
      <c r="D18" s="9">
        <v>14.8</v>
      </c>
      <c r="E18" s="9">
        <v>14.3</v>
      </c>
      <c r="F18" s="9">
        <v>0</v>
      </c>
      <c r="G18" s="9">
        <v>13.3</v>
      </c>
      <c r="H18" s="9">
        <v>14.1</v>
      </c>
      <c r="I18" s="9">
        <v>15.5</v>
      </c>
    </row>
    <row r="19" spans="1:9" ht="12.75">
      <c r="A19" s="3"/>
      <c r="B19" t="s">
        <v>12</v>
      </c>
      <c r="C19" s="9">
        <f aca="true" t="shared" si="0" ref="C19:I19">C18+C16+C14+C12</f>
        <v>16.9</v>
      </c>
      <c r="D19" s="9">
        <f t="shared" si="0"/>
        <v>56.2</v>
      </c>
      <c r="E19" s="9">
        <f t="shared" si="0"/>
        <v>55.400000000000006</v>
      </c>
      <c r="F19" s="9">
        <f t="shared" si="0"/>
        <v>0</v>
      </c>
      <c r="G19" s="9">
        <f t="shared" si="0"/>
        <v>57.7</v>
      </c>
      <c r="H19" s="9">
        <f t="shared" si="0"/>
        <v>58.3</v>
      </c>
      <c r="I19" s="9">
        <f t="shared" si="0"/>
        <v>57.300000000000004</v>
      </c>
    </row>
    <row r="20" spans="1:9" ht="12.75">
      <c r="A20" s="3"/>
      <c r="B20" s="6" t="s">
        <v>8</v>
      </c>
      <c r="C20" s="7">
        <v>2</v>
      </c>
      <c r="D20" s="7">
        <v>6</v>
      </c>
      <c r="E20" s="7">
        <v>7</v>
      </c>
      <c r="F20" s="7">
        <v>0</v>
      </c>
      <c r="G20" s="7">
        <v>4</v>
      </c>
      <c r="H20" s="7">
        <v>3</v>
      </c>
      <c r="I20" s="7">
        <v>5</v>
      </c>
    </row>
    <row r="21" spans="1:2" ht="12.75">
      <c r="A21" s="3"/>
      <c r="B21" s="4" t="s">
        <v>13</v>
      </c>
    </row>
    <row r="22" spans="1:9" ht="12.75">
      <c r="A22" s="3">
        <v>3</v>
      </c>
      <c r="B22" t="s">
        <v>10</v>
      </c>
      <c r="C22" s="224" t="s">
        <v>104</v>
      </c>
      <c r="D22" s="2" t="s">
        <v>122</v>
      </c>
      <c r="E22" s="224" t="s">
        <v>161</v>
      </c>
      <c r="G22" s="2" t="s">
        <v>186</v>
      </c>
      <c r="H22" s="2" t="s">
        <v>203</v>
      </c>
      <c r="I22" s="2" t="s">
        <v>229</v>
      </c>
    </row>
    <row r="23" spans="1:9" ht="12.75">
      <c r="A23" s="3"/>
      <c r="B23" t="s">
        <v>14</v>
      </c>
      <c r="C23" s="8">
        <v>20</v>
      </c>
      <c r="D23" s="8">
        <v>45</v>
      </c>
      <c r="E23" s="8">
        <v>40</v>
      </c>
      <c r="F23" s="8">
        <v>0</v>
      </c>
      <c r="G23" s="8">
        <v>47</v>
      </c>
      <c r="H23" s="8">
        <v>50</v>
      </c>
      <c r="I23" s="8">
        <v>59</v>
      </c>
    </row>
    <row r="24" spans="1:9" ht="12.75">
      <c r="A24" s="3"/>
      <c r="B24" t="s">
        <v>11</v>
      </c>
      <c r="C24" s="261" t="s">
        <v>107</v>
      </c>
      <c r="D24" s="8" t="s">
        <v>123</v>
      </c>
      <c r="E24" s="261" t="s">
        <v>158</v>
      </c>
      <c r="F24" s="8"/>
      <c r="G24" s="8" t="s">
        <v>187</v>
      </c>
      <c r="H24" s="8" t="s">
        <v>205</v>
      </c>
      <c r="I24" s="8" t="s">
        <v>230</v>
      </c>
    </row>
    <row r="25" spans="1:9" ht="12.75">
      <c r="A25" s="3"/>
      <c r="B25" t="s">
        <v>14</v>
      </c>
      <c r="C25" s="8">
        <v>39</v>
      </c>
      <c r="D25" s="8">
        <v>49</v>
      </c>
      <c r="E25" s="8">
        <v>47</v>
      </c>
      <c r="F25" s="8">
        <v>0</v>
      </c>
      <c r="G25" s="8">
        <v>49</v>
      </c>
      <c r="H25" s="8">
        <v>38</v>
      </c>
      <c r="I25" s="8">
        <v>54</v>
      </c>
    </row>
    <row r="26" spans="1:9" ht="12.75">
      <c r="A26" s="3"/>
      <c r="B26" t="s">
        <v>33</v>
      </c>
      <c r="C26" s="8" t="s">
        <v>106</v>
      </c>
      <c r="D26" s="8" t="s">
        <v>121</v>
      </c>
      <c r="E26" s="261" t="s">
        <v>159</v>
      </c>
      <c r="F26" s="8"/>
      <c r="G26" s="8" t="s">
        <v>188</v>
      </c>
      <c r="H26" s="8" t="s">
        <v>207</v>
      </c>
      <c r="I26" s="8" t="s">
        <v>231</v>
      </c>
    </row>
    <row r="27" spans="1:9" ht="12.75">
      <c r="A27" s="3"/>
      <c r="B27" t="s">
        <v>14</v>
      </c>
      <c r="C27" s="8">
        <v>46</v>
      </c>
      <c r="D27" s="8">
        <v>44</v>
      </c>
      <c r="E27" s="8">
        <v>50</v>
      </c>
      <c r="F27" s="8">
        <v>0</v>
      </c>
      <c r="G27" s="8">
        <v>37</v>
      </c>
      <c r="H27" s="8">
        <v>45</v>
      </c>
      <c r="I27" s="8">
        <v>49</v>
      </c>
    </row>
    <row r="28" spans="1:9" ht="12.75">
      <c r="A28" s="3"/>
      <c r="B28" t="s">
        <v>11</v>
      </c>
      <c r="D28" s="2" t="s">
        <v>124</v>
      </c>
      <c r="E28" s="224" t="s">
        <v>162</v>
      </c>
      <c r="G28" s="2" t="s">
        <v>185</v>
      </c>
      <c r="H28" s="2" t="s">
        <v>204</v>
      </c>
      <c r="I28" s="2" t="s">
        <v>218</v>
      </c>
    </row>
    <row r="29" spans="1:9" ht="12.75">
      <c r="A29" s="3"/>
      <c r="B29" t="s">
        <v>14</v>
      </c>
      <c r="C29" s="8">
        <v>0</v>
      </c>
      <c r="D29" s="8">
        <v>44</v>
      </c>
      <c r="E29" s="8">
        <v>48</v>
      </c>
      <c r="F29" s="8">
        <v>0</v>
      </c>
      <c r="G29" s="8">
        <v>44</v>
      </c>
      <c r="H29" s="8">
        <v>37</v>
      </c>
      <c r="I29" s="8">
        <v>50</v>
      </c>
    </row>
    <row r="30" spans="1:9" ht="12.75">
      <c r="A30" s="3"/>
      <c r="B30" t="s">
        <v>15</v>
      </c>
      <c r="C30" s="8">
        <f>C23+C25+C27+C29</f>
        <v>105</v>
      </c>
      <c r="D30" s="8">
        <f aca="true" t="shared" si="1" ref="D30:I30">D23+D25+D27+D29</f>
        <v>182</v>
      </c>
      <c r="E30" s="8">
        <f t="shared" si="1"/>
        <v>185</v>
      </c>
      <c r="F30" s="8">
        <f t="shared" si="1"/>
        <v>0</v>
      </c>
      <c r="G30" s="8">
        <f t="shared" si="1"/>
        <v>177</v>
      </c>
      <c r="H30" s="8">
        <f t="shared" si="1"/>
        <v>170</v>
      </c>
      <c r="I30" s="8">
        <f t="shared" si="1"/>
        <v>212</v>
      </c>
    </row>
    <row r="31" spans="1:9" ht="12.75">
      <c r="A31" s="3"/>
      <c r="B31" s="6" t="s">
        <v>8</v>
      </c>
      <c r="C31" s="7">
        <v>2</v>
      </c>
      <c r="D31" s="7">
        <v>5</v>
      </c>
      <c r="E31" s="7">
        <v>6</v>
      </c>
      <c r="F31" s="7">
        <v>0</v>
      </c>
      <c r="G31" s="7">
        <v>4</v>
      </c>
      <c r="H31" s="7">
        <v>3</v>
      </c>
      <c r="I31" s="7">
        <v>7</v>
      </c>
    </row>
    <row r="32" spans="1:2" ht="12.75">
      <c r="A32" s="3"/>
      <c r="B32" s="4" t="s">
        <v>77</v>
      </c>
    </row>
    <row r="33" spans="1:9" ht="12.75">
      <c r="A33" s="3">
        <v>4</v>
      </c>
      <c r="B33" t="s">
        <v>10</v>
      </c>
      <c r="D33" s="2" t="s">
        <v>125</v>
      </c>
      <c r="E33" s="224" t="s">
        <v>163</v>
      </c>
      <c r="G33" s="2" t="s">
        <v>182</v>
      </c>
      <c r="H33" s="2" t="s">
        <v>203</v>
      </c>
      <c r="I33" s="2" t="s">
        <v>231</v>
      </c>
    </row>
    <row r="34" spans="1:9" ht="12.75">
      <c r="A34" s="3"/>
      <c r="B34" t="s">
        <v>16</v>
      </c>
      <c r="C34" s="9">
        <v>0</v>
      </c>
      <c r="D34" s="9">
        <v>1.6</v>
      </c>
      <c r="E34" s="9">
        <v>1.92</v>
      </c>
      <c r="F34" s="9">
        <v>0</v>
      </c>
      <c r="G34" s="9">
        <v>1.58</v>
      </c>
      <c r="H34" s="9">
        <v>1.56</v>
      </c>
      <c r="I34" s="9">
        <v>1.69</v>
      </c>
    </row>
    <row r="35" spans="1:9" ht="12.75">
      <c r="A35" s="3"/>
      <c r="B35" t="s">
        <v>11</v>
      </c>
      <c r="D35" s="2" t="s">
        <v>126</v>
      </c>
      <c r="E35" s="224" t="s">
        <v>157</v>
      </c>
      <c r="G35" s="2" t="s">
        <v>189</v>
      </c>
      <c r="H35" s="2" t="s">
        <v>204</v>
      </c>
      <c r="I35" s="2" t="s">
        <v>230</v>
      </c>
    </row>
    <row r="36" spans="1:9" ht="12.75">
      <c r="A36" s="3"/>
      <c r="B36" t="s">
        <v>16</v>
      </c>
      <c r="C36" s="9">
        <v>0</v>
      </c>
      <c r="D36" s="9">
        <v>1.52</v>
      </c>
      <c r="E36" s="9">
        <v>1.92</v>
      </c>
      <c r="F36" s="9">
        <v>0</v>
      </c>
      <c r="G36" s="9">
        <v>1.4</v>
      </c>
      <c r="H36" s="9">
        <v>1.59</v>
      </c>
      <c r="I36" s="9">
        <v>1.75</v>
      </c>
    </row>
    <row r="37" spans="1:9" ht="12.75">
      <c r="A37" s="3"/>
      <c r="B37" t="s">
        <v>17</v>
      </c>
      <c r="C37" s="9">
        <f aca="true" t="shared" si="2" ref="C37:I37">C36+C34</f>
        <v>0</v>
      </c>
      <c r="D37" s="9">
        <f t="shared" si="2"/>
        <v>3.12</v>
      </c>
      <c r="E37" s="9">
        <f t="shared" si="2"/>
        <v>3.84</v>
      </c>
      <c r="F37" s="9">
        <f t="shared" si="2"/>
        <v>0</v>
      </c>
      <c r="G37" s="9">
        <f t="shared" si="2"/>
        <v>2.98</v>
      </c>
      <c r="H37" s="9">
        <f t="shared" si="2"/>
        <v>3.1500000000000004</v>
      </c>
      <c r="I37" s="9">
        <f t="shared" si="2"/>
        <v>3.44</v>
      </c>
    </row>
    <row r="38" spans="1:9" ht="12.75">
      <c r="A38" s="3"/>
      <c r="B38" s="6" t="s">
        <v>8</v>
      </c>
      <c r="C38" s="7">
        <v>0</v>
      </c>
      <c r="D38" s="7">
        <v>4</v>
      </c>
      <c r="E38" s="7">
        <v>7</v>
      </c>
      <c r="F38" s="7">
        <v>0</v>
      </c>
      <c r="G38" s="7">
        <v>3</v>
      </c>
      <c r="H38" s="7">
        <v>5</v>
      </c>
      <c r="I38" s="7">
        <v>6</v>
      </c>
    </row>
    <row r="39" spans="1:2" ht="12.75">
      <c r="A39" s="3"/>
      <c r="B39" s="4" t="s">
        <v>18</v>
      </c>
    </row>
    <row r="40" spans="1:9" ht="12.75">
      <c r="A40" s="3">
        <v>5</v>
      </c>
      <c r="B40" t="s">
        <v>10</v>
      </c>
      <c r="C40" s="2" t="s">
        <v>106</v>
      </c>
      <c r="D40" s="2" t="s">
        <v>127</v>
      </c>
      <c r="E40" s="224" t="s">
        <v>163</v>
      </c>
      <c r="F40" s="224"/>
      <c r="G40" s="2" t="s">
        <v>183</v>
      </c>
      <c r="H40" s="224" t="s">
        <v>206</v>
      </c>
      <c r="I40" s="2" t="s">
        <v>229</v>
      </c>
    </row>
    <row r="41" spans="1:9" ht="12.75">
      <c r="A41" s="3"/>
      <c r="B41" t="s">
        <v>7</v>
      </c>
      <c r="C41" s="9">
        <v>44.5</v>
      </c>
      <c r="D41" s="9">
        <v>43.7</v>
      </c>
      <c r="E41" s="9">
        <v>40.8</v>
      </c>
      <c r="F41" s="9">
        <v>0</v>
      </c>
      <c r="G41" s="9">
        <v>43.6</v>
      </c>
      <c r="H41" s="9">
        <v>44.5</v>
      </c>
      <c r="I41" s="9">
        <v>40.8</v>
      </c>
    </row>
    <row r="42" spans="1:9" ht="12.75">
      <c r="A42" s="3"/>
      <c r="B42" t="s">
        <v>11</v>
      </c>
      <c r="C42" s="2" t="s">
        <v>107</v>
      </c>
      <c r="D42" s="2" t="s">
        <v>126</v>
      </c>
      <c r="E42" s="224" t="s">
        <v>157</v>
      </c>
      <c r="G42" s="2" t="s">
        <v>187</v>
      </c>
      <c r="H42" s="2" t="s">
        <v>208</v>
      </c>
      <c r="I42" s="2" t="s">
        <v>230</v>
      </c>
    </row>
    <row r="43" spans="1:9" ht="12.75">
      <c r="A43" s="3"/>
      <c r="B43" t="s">
        <v>7</v>
      </c>
      <c r="C43" s="9">
        <v>42.7</v>
      </c>
      <c r="D43" s="9">
        <v>44.6</v>
      </c>
      <c r="E43" s="9">
        <v>40.6</v>
      </c>
      <c r="F43" s="9">
        <v>0</v>
      </c>
      <c r="G43" s="9">
        <v>41.2</v>
      </c>
      <c r="H43" s="9">
        <v>48.2</v>
      </c>
      <c r="I43" s="9">
        <v>41.2</v>
      </c>
    </row>
    <row r="44" spans="1:9" ht="12.75">
      <c r="A44" s="3"/>
      <c r="B44" t="s">
        <v>12</v>
      </c>
      <c r="C44" s="9">
        <f aca="true" t="shared" si="3" ref="C44:I44">C43+C41</f>
        <v>87.2</v>
      </c>
      <c r="D44" s="9">
        <f t="shared" si="3"/>
        <v>88.30000000000001</v>
      </c>
      <c r="E44" s="9">
        <f t="shared" si="3"/>
        <v>81.4</v>
      </c>
      <c r="F44" s="9">
        <f t="shared" si="3"/>
        <v>0</v>
      </c>
      <c r="G44" s="9">
        <f t="shared" si="3"/>
        <v>84.80000000000001</v>
      </c>
      <c r="H44" s="9">
        <f t="shared" si="3"/>
        <v>92.7</v>
      </c>
      <c r="I44" s="9">
        <f t="shared" si="3"/>
        <v>82</v>
      </c>
    </row>
    <row r="45" spans="1:9" ht="12.75">
      <c r="A45" s="3"/>
      <c r="B45" s="6" t="s">
        <v>8</v>
      </c>
      <c r="C45" s="7">
        <v>4</v>
      </c>
      <c r="D45" s="7">
        <v>3</v>
      </c>
      <c r="E45" s="7">
        <v>7</v>
      </c>
      <c r="F45" s="7">
        <v>0</v>
      </c>
      <c r="G45" s="7">
        <v>5</v>
      </c>
      <c r="H45" s="7">
        <v>2</v>
      </c>
      <c r="I45" s="7">
        <v>6</v>
      </c>
    </row>
    <row r="46" spans="1:2" ht="12.75">
      <c r="A46" s="3"/>
      <c r="B46" s="4" t="s">
        <v>78</v>
      </c>
    </row>
    <row r="47" spans="1:9" ht="12.75">
      <c r="A47" s="3">
        <v>6</v>
      </c>
      <c r="B47" t="s">
        <v>10</v>
      </c>
      <c r="D47" s="2" t="s">
        <v>125</v>
      </c>
      <c r="E47" s="224" t="s">
        <v>163</v>
      </c>
      <c r="G47" s="2" t="s">
        <v>183</v>
      </c>
      <c r="H47" s="2" t="s">
        <v>207</v>
      </c>
      <c r="I47" s="2" t="s">
        <v>229</v>
      </c>
    </row>
    <row r="48" spans="1:9" ht="12.75">
      <c r="A48" s="3"/>
      <c r="B48" t="s">
        <v>16</v>
      </c>
      <c r="C48" s="9">
        <v>0</v>
      </c>
      <c r="D48" s="9">
        <v>9.9</v>
      </c>
      <c r="E48" s="9">
        <v>10.32</v>
      </c>
      <c r="F48" s="9">
        <v>0</v>
      </c>
      <c r="G48" s="9">
        <v>16.95</v>
      </c>
      <c r="H48" s="9">
        <v>8.84</v>
      </c>
      <c r="I48" s="9">
        <v>17.9</v>
      </c>
    </row>
    <row r="49" spans="1:9" ht="12.75">
      <c r="A49" s="3"/>
      <c r="B49" t="s">
        <v>11</v>
      </c>
      <c r="D49" s="2" t="s">
        <v>127</v>
      </c>
      <c r="E49" s="224" t="s">
        <v>164</v>
      </c>
      <c r="F49" s="224"/>
      <c r="G49" s="2" t="s">
        <v>184</v>
      </c>
      <c r="H49" s="2" t="s">
        <v>205</v>
      </c>
      <c r="I49" s="2" t="s">
        <v>232</v>
      </c>
    </row>
    <row r="50" spans="1:9" ht="12.75">
      <c r="A50" s="3"/>
      <c r="B50" t="s">
        <v>16</v>
      </c>
      <c r="C50" s="9">
        <v>0</v>
      </c>
      <c r="D50" s="9">
        <v>12.83</v>
      </c>
      <c r="E50" s="9">
        <v>7.3</v>
      </c>
      <c r="F50" s="9">
        <v>0</v>
      </c>
      <c r="G50" s="9">
        <v>6.67</v>
      </c>
      <c r="H50" s="9">
        <v>8.11</v>
      </c>
      <c r="I50" s="9">
        <v>11.21</v>
      </c>
    </row>
    <row r="51" spans="1:9" ht="12.75">
      <c r="A51" s="3"/>
      <c r="B51" t="s">
        <v>17</v>
      </c>
      <c r="C51" s="9">
        <f aca="true" t="shared" si="4" ref="C51:I51">C50+C48</f>
        <v>0</v>
      </c>
      <c r="D51" s="9">
        <f t="shared" si="4"/>
        <v>22.73</v>
      </c>
      <c r="E51" s="9">
        <f t="shared" si="4"/>
        <v>17.62</v>
      </c>
      <c r="F51" s="9">
        <f t="shared" si="4"/>
        <v>0</v>
      </c>
      <c r="G51" s="9">
        <f t="shared" si="4"/>
        <v>23.619999999999997</v>
      </c>
      <c r="H51" s="9">
        <f t="shared" si="4"/>
        <v>16.95</v>
      </c>
      <c r="I51" s="9">
        <f t="shared" si="4"/>
        <v>29.11</v>
      </c>
    </row>
    <row r="52" spans="1:9" ht="12.75">
      <c r="A52" s="3"/>
      <c r="B52" s="6" t="s">
        <v>8</v>
      </c>
      <c r="C52" s="7">
        <v>0</v>
      </c>
      <c r="D52" s="7">
        <v>5</v>
      </c>
      <c r="E52" s="7">
        <v>4</v>
      </c>
      <c r="F52" s="7">
        <v>0</v>
      </c>
      <c r="G52" s="7">
        <v>6</v>
      </c>
      <c r="H52" s="7">
        <v>3</v>
      </c>
      <c r="I52" s="7">
        <v>7</v>
      </c>
    </row>
    <row r="53" spans="1:5" ht="12.75">
      <c r="A53" s="3"/>
      <c r="B53" s="4" t="s">
        <v>19</v>
      </c>
      <c r="C53" s="224"/>
      <c r="D53" s="224"/>
      <c r="E53" s="224"/>
    </row>
    <row r="54" spans="1:9" ht="12.75">
      <c r="A54" s="3">
        <v>7</v>
      </c>
      <c r="B54" t="s">
        <v>75</v>
      </c>
      <c r="C54" s="5">
        <v>0</v>
      </c>
      <c r="D54" s="221">
        <v>53.4</v>
      </c>
      <c r="E54" s="5">
        <v>52.7</v>
      </c>
      <c r="F54" s="5">
        <v>0</v>
      </c>
      <c r="G54" s="5">
        <v>55</v>
      </c>
      <c r="H54" s="5">
        <v>57.4</v>
      </c>
      <c r="I54" s="5">
        <v>52.7</v>
      </c>
    </row>
    <row r="55" spans="1:9" ht="12.75">
      <c r="A55" s="3"/>
      <c r="B55" t="s">
        <v>76</v>
      </c>
      <c r="C55" s="5">
        <v>0</v>
      </c>
      <c r="D55" s="5">
        <v>57.4</v>
      </c>
      <c r="E55" s="5">
        <v>54.9</v>
      </c>
      <c r="F55" s="5">
        <v>0</v>
      </c>
      <c r="G55" s="5">
        <v>58.6</v>
      </c>
      <c r="H55" s="5">
        <v>60.6</v>
      </c>
      <c r="I55" s="5">
        <v>55.9</v>
      </c>
    </row>
    <row r="56" spans="1:9" ht="12.75">
      <c r="A56" s="3"/>
      <c r="B56" t="s">
        <v>12</v>
      </c>
      <c r="C56" s="42">
        <f aca="true" t="shared" si="5" ref="C56:I56">C55+C54</f>
        <v>0</v>
      </c>
      <c r="D56" s="42">
        <f t="shared" si="5"/>
        <v>110.8</v>
      </c>
      <c r="E56" s="42">
        <f t="shared" si="5"/>
        <v>107.6</v>
      </c>
      <c r="F56" s="42">
        <f t="shared" si="5"/>
        <v>0</v>
      </c>
      <c r="G56" s="42">
        <f t="shared" si="5"/>
        <v>113.6</v>
      </c>
      <c r="H56" s="42">
        <f t="shared" si="5"/>
        <v>118</v>
      </c>
      <c r="I56" s="42">
        <f t="shared" si="5"/>
        <v>108.6</v>
      </c>
    </row>
    <row r="57" spans="1:9" ht="12.75">
      <c r="A57" s="3"/>
      <c r="B57" s="12" t="s">
        <v>8</v>
      </c>
      <c r="C57" s="7">
        <v>0</v>
      </c>
      <c r="D57" s="7">
        <v>5</v>
      </c>
      <c r="E57" s="7">
        <v>7</v>
      </c>
      <c r="F57" s="7">
        <v>0</v>
      </c>
      <c r="G57" s="7">
        <v>4</v>
      </c>
      <c r="H57" s="7">
        <v>3</v>
      </c>
      <c r="I57" s="7">
        <v>6</v>
      </c>
    </row>
    <row r="58" ht="12.75">
      <c r="C58" s="41"/>
    </row>
    <row r="59" ht="13.5" thickBot="1"/>
    <row r="60" spans="2:9" ht="13.5" thickBot="1">
      <c r="B60" s="6" t="s">
        <v>20</v>
      </c>
      <c r="C60" s="44">
        <f aca="true" t="shared" si="6" ref="C60:I60">+C57+C52+C45+C38+C31+C20+C9</f>
        <v>8</v>
      </c>
      <c r="D60" s="45">
        <f t="shared" si="6"/>
        <v>34</v>
      </c>
      <c r="E60" s="45">
        <f t="shared" si="6"/>
        <v>43</v>
      </c>
      <c r="F60" s="45">
        <f t="shared" si="6"/>
        <v>0</v>
      </c>
      <c r="G60" s="45">
        <f t="shared" si="6"/>
        <v>29</v>
      </c>
      <c r="H60" s="45">
        <f t="shared" si="6"/>
        <v>23</v>
      </c>
      <c r="I60" s="46">
        <f t="shared" si="6"/>
        <v>44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9">
      <selection activeCell="E49" sqref="E49:E50"/>
    </sheetView>
  </sheetViews>
  <sheetFormatPr defaultColWidth="9.140625" defaultRowHeight="12.75"/>
  <cols>
    <col min="1" max="1" width="4.7109375" style="11" customWidth="1"/>
    <col min="2" max="2" width="15.8515625" style="0" customWidth="1"/>
    <col min="3" max="5" width="12.8515625" style="2" customWidth="1"/>
    <col min="6" max="6" width="11.57421875" style="2" hidden="1" customWidth="1"/>
    <col min="7" max="9" width="12.8515625" style="2" customWidth="1"/>
  </cols>
  <sheetData>
    <row r="2" spans="1:9" ht="12.75">
      <c r="A2" s="1" t="str">
        <f>'Boys U11'!A2</f>
        <v>Venue : </v>
      </c>
      <c r="E2" s="3" t="str">
        <f>'Boys U11'!E2</f>
        <v>Kidlington Sports Centre</v>
      </c>
      <c r="H2" s="3" t="str">
        <f>'Boys U11'!H2</f>
        <v>Date - </v>
      </c>
      <c r="I2" s="47" t="str">
        <f>'Boys U11'!I2</f>
        <v>9th February 2014</v>
      </c>
    </row>
    <row r="5" spans="2:9" ht="12.75">
      <c r="B5" s="4" t="s">
        <v>23</v>
      </c>
      <c r="C5" s="3" t="s">
        <v>1</v>
      </c>
      <c r="D5" s="3" t="s">
        <v>2</v>
      </c>
      <c r="E5" s="3" t="s">
        <v>3</v>
      </c>
      <c r="F5" s="3" t="s">
        <v>82</v>
      </c>
      <c r="G5" s="3" t="s">
        <v>4</v>
      </c>
      <c r="H5" s="3" t="s">
        <v>22</v>
      </c>
      <c r="I5" s="3" t="s">
        <v>5</v>
      </c>
    </row>
    <row r="6" spans="2:9" ht="12.75">
      <c r="B6" s="4"/>
      <c r="C6" s="3"/>
      <c r="D6" s="3"/>
      <c r="E6" s="3"/>
      <c r="F6" s="3" t="s">
        <v>83</v>
      </c>
      <c r="G6" s="3"/>
      <c r="H6" s="3"/>
      <c r="I6" s="3"/>
    </row>
    <row r="7" spans="2:9" ht="12.75">
      <c r="B7" s="4" t="s">
        <v>6</v>
      </c>
      <c r="C7" s="224"/>
      <c r="D7" s="224"/>
      <c r="E7" s="224"/>
      <c r="F7" s="224"/>
      <c r="G7" s="224"/>
      <c r="H7" s="224"/>
      <c r="I7" s="224"/>
    </row>
    <row r="8" spans="1:9" ht="12.75">
      <c r="A8" s="11">
        <v>1</v>
      </c>
      <c r="B8" s="35" t="s">
        <v>7</v>
      </c>
      <c r="C8" s="221">
        <v>0</v>
      </c>
      <c r="D8" s="221">
        <v>0</v>
      </c>
      <c r="E8" s="221" t="s">
        <v>275</v>
      </c>
      <c r="F8" s="221">
        <v>0</v>
      </c>
      <c r="G8" s="221">
        <v>0</v>
      </c>
      <c r="H8" s="221">
        <v>0</v>
      </c>
      <c r="I8" s="221">
        <v>0</v>
      </c>
    </row>
    <row r="9" spans="2:9" ht="12.75">
      <c r="B9" s="12" t="s">
        <v>8</v>
      </c>
      <c r="C9" s="118">
        <v>0</v>
      </c>
      <c r="D9" s="118">
        <v>0</v>
      </c>
      <c r="E9" s="118">
        <v>7</v>
      </c>
      <c r="F9" s="7">
        <v>0</v>
      </c>
      <c r="G9" s="118">
        <v>0</v>
      </c>
      <c r="H9" s="118">
        <v>0</v>
      </c>
      <c r="I9" s="118">
        <v>0</v>
      </c>
    </row>
    <row r="10" ht="12.75">
      <c r="B10" s="4" t="s">
        <v>24</v>
      </c>
    </row>
    <row r="11" spans="1:9" ht="12.75">
      <c r="A11" s="3">
        <v>2</v>
      </c>
      <c r="B11" t="s">
        <v>10</v>
      </c>
      <c r="C11" s="224" t="s">
        <v>108</v>
      </c>
      <c r="D11" s="2" t="s">
        <v>128</v>
      </c>
      <c r="E11" s="2" t="s">
        <v>165</v>
      </c>
      <c r="G11" s="2" t="s">
        <v>193</v>
      </c>
      <c r="H11" s="224"/>
      <c r="I11" s="224" t="s">
        <v>233</v>
      </c>
    </row>
    <row r="12" spans="1:9" ht="12.75">
      <c r="A12" s="3"/>
      <c r="B12" t="s">
        <v>7</v>
      </c>
      <c r="C12" s="9">
        <v>26.5</v>
      </c>
      <c r="D12" s="9">
        <v>24.1</v>
      </c>
      <c r="E12" s="9">
        <v>24.2</v>
      </c>
      <c r="F12" s="9">
        <v>0</v>
      </c>
      <c r="G12" s="9">
        <v>25.3</v>
      </c>
      <c r="H12" s="9">
        <v>0</v>
      </c>
      <c r="I12" s="9">
        <v>25.6</v>
      </c>
    </row>
    <row r="13" spans="1:8" ht="12.75">
      <c r="A13" s="3"/>
      <c r="B13" t="s">
        <v>11</v>
      </c>
      <c r="C13" s="224"/>
      <c r="D13" s="2" t="s">
        <v>129</v>
      </c>
      <c r="E13" s="2" t="s">
        <v>166</v>
      </c>
      <c r="F13" s="224"/>
      <c r="H13" s="224"/>
    </row>
    <row r="14" spans="1:9" ht="12.75">
      <c r="A14" s="3"/>
      <c r="B14" t="s">
        <v>7</v>
      </c>
      <c r="C14" s="9">
        <v>0</v>
      </c>
      <c r="D14" s="9">
        <v>27.4</v>
      </c>
      <c r="E14" s="9">
        <v>24.6</v>
      </c>
      <c r="F14" s="9">
        <v>0</v>
      </c>
      <c r="G14" s="9">
        <v>0</v>
      </c>
      <c r="H14" s="9">
        <v>0</v>
      </c>
      <c r="I14" s="9">
        <v>0</v>
      </c>
    </row>
    <row r="15" spans="1:9" ht="12.75">
      <c r="A15" s="3"/>
      <c r="B15" t="s">
        <v>12</v>
      </c>
      <c r="C15" s="5">
        <f aca="true" t="shared" si="0" ref="C15:I15">C14+C12</f>
        <v>26.5</v>
      </c>
      <c r="D15" s="5">
        <f t="shared" si="0"/>
        <v>51.5</v>
      </c>
      <c r="E15" s="5">
        <f t="shared" si="0"/>
        <v>48.8</v>
      </c>
      <c r="F15" s="5">
        <f t="shared" si="0"/>
        <v>0</v>
      </c>
      <c r="G15" s="5">
        <f t="shared" si="0"/>
        <v>25.3</v>
      </c>
      <c r="H15" s="5">
        <f t="shared" si="0"/>
        <v>0</v>
      </c>
      <c r="I15" s="5">
        <f t="shared" si="0"/>
        <v>25.6</v>
      </c>
    </row>
    <row r="16" spans="1:9" ht="12.75">
      <c r="A16" s="3"/>
      <c r="B16" s="6" t="s">
        <v>8</v>
      </c>
      <c r="C16" s="7">
        <v>3</v>
      </c>
      <c r="D16" s="7">
        <v>6</v>
      </c>
      <c r="E16" s="7">
        <v>7</v>
      </c>
      <c r="F16" s="7">
        <v>0</v>
      </c>
      <c r="G16" s="7">
        <v>5</v>
      </c>
      <c r="H16" s="7">
        <v>0</v>
      </c>
      <c r="I16" s="7">
        <v>4</v>
      </c>
    </row>
    <row r="17" spans="1:2" ht="12.75">
      <c r="A17" s="3"/>
      <c r="B17" s="4" t="s">
        <v>77</v>
      </c>
    </row>
    <row r="18" spans="1:9" ht="12.75">
      <c r="A18" s="3">
        <v>3</v>
      </c>
      <c r="B18" t="s">
        <v>10</v>
      </c>
      <c r="C18" s="224" t="s">
        <v>108</v>
      </c>
      <c r="D18" s="2" t="s">
        <v>128</v>
      </c>
      <c r="E18" s="2" t="s">
        <v>167</v>
      </c>
      <c r="F18" s="224"/>
      <c r="G18" s="2" t="s">
        <v>193</v>
      </c>
      <c r="H18" s="224"/>
      <c r="I18" s="224" t="s">
        <v>233</v>
      </c>
    </row>
    <row r="19" spans="1:9" ht="12.75">
      <c r="A19" s="3"/>
      <c r="B19" t="s">
        <v>16</v>
      </c>
      <c r="C19" s="9">
        <v>1.79</v>
      </c>
      <c r="D19" s="9">
        <v>2.11</v>
      </c>
      <c r="E19" s="9">
        <v>1.98</v>
      </c>
      <c r="F19" s="9">
        <v>0</v>
      </c>
      <c r="G19" s="9">
        <v>1.95</v>
      </c>
      <c r="H19" s="9">
        <v>0</v>
      </c>
      <c r="I19" s="9">
        <v>1.81</v>
      </c>
    </row>
    <row r="20" spans="1:8" ht="12.75">
      <c r="A20" s="3"/>
      <c r="B20" t="s">
        <v>11</v>
      </c>
      <c r="C20" s="224"/>
      <c r="D20" s="224" t="s">
        <v>129</v>
      </c>
      <c r="E20" s="224" t="s">
        <v>168</v>
      </c>
      <c r="G20" s="224" t="s">
        <v>194</v>
      </c>
      <c r="H20" s="224"/>
    </row>
    <row r="21" spans="1:9" ht="12.75">
      <c r="A21" s="3"/>
      <c r="B21" t="s">
        <v>16</v>
      </c>
      <c r="C21" s="9">
        <v>0</v>
      </c>
      <c r="D21" s="295">
        <v>1.55</v>
      </c>
      <c r="E21" s="9">
        <v>2.14</v>
      </c>
      <c r="F21" s="9">
        <v>0</v>
      </c>
      <c r="G21" s="9">
        <v>1.82</v>
      </c>
      <c r="H21" s="9">
        <v>0</v>
      </c>
      <c r="I21" s="9">
        <v>0</v>
      </c>
    </row>
    <row r="22" spans="1:9" ht="12.75">
      <c r="A22" s="3"/>
      <c r="B22" t="s">
        <v>17</v>
      </c>
      <c r="C22" s="9">
        <f aca="true" t="shared" si="1" ref="C22:I22">C21+C19</f>
        <v>1.79</v>
      </c>
      <c r="D22" s="9">
        <f t="shared" si="1"/>
        <v>3.66</v>
      </c>
      <c r="E22" s="9">
        <f t="shared" si="1"/>
        <v>4.12</v>
      </c>
      <c r="F22" s="9">
        <f t="shared" si="1"/>
        <v>0</v>
      </c>
      <c r="G22" s="9">
        <f t="shared" si="1"/>
        <v>3.77</v>
      </c>
      <c r="H22" s="9">
        <f t="shared" si="1"/>
        <v>0</v>
      </c>
      <c r="I22" s="9">
        <f t="shared" si="1"/>
        <v>1.81</v>
      </c>
    </row>
    <row r="23" spans="1:9" ht="12.75">
      <c r="A23" s="3"/>
      <c r="B23" s="6" t="s">
        <v>8</v>
      </c>
      <c r="C23" s="7">
        <v>3</v>
      </c>
      <c r="D23" s="7">
        <v>5</v>
      </c>
      <c r="E23" s="7">
        <v>7</v>
      </c>
      <c r="F23" s="7">
        <v>0</v>
      </c>
      <c r="G23" s="7">
        <v>6</v>
      </c>
      <c r="H23" s="7">
        <v>0</v>
      </c>
      <c r="I23" s="7">
        <v>4</v>
      </c>
    </row>
    <row r="24" spans="1:2" ht="12.75">
      <c r="A24" s="3"/>
      <c r="B24" s="4" t="s">
        <v>25</v>
      </c>
    </row>
    <row r="25" spans="1:8" ht="12.75">
      <c r="A25" s="3">
        <v>4</v>
      </c>
      <c r="B25" t="s">
        <v>10</v>
      </c>
      <c r="C25" s="224"/>
      <c r="D25" s="2" t="s">
        <v>130</v>
      </c>
      <c r="E25" s="2" t="s">
        <v>167</v>
      </c>
      <c r="G25" s="2" t="s">
        <v>194</v>
      </c>
      <c r="H25" s="224"/>
    </row>
    <row r="26" spans="1:9" ht="12.75">
      <c r="A26" s="3"/>
      <c r="B26" t="s">
        <v>7</v>
      </c>
      <c r="C26" s="9">
        <v>0</v>
      </c>
      <c r="D26" s="9">
        <v>57.7</v>
      </c>
      <c r="E26" s="9">
        <v>50.2</v>
      </c>
      <c r="F26" s="9">
        <v>0</v>
      </c>
      <c r="G26" s="9">
        <v>55.9</v>
      </c>
      <c r="H26" s="9">
        <v>0</v>
      </c>
      <c r="I26" s="9">
        <v>0</v>
      </c>
    </row>
    <row r="27" spans="1:8" ht="12.75">
      <c r="A27" s="3"/>
      <c r="B27" t="s">
        <v>11</v>
      </c>
      <c r="C27" s="224"/>
      <c r="E27" s="2" t="s">
        <v>165</v>
      </c>
      <c r="F27" s="224"/>
      <c r="H27" s="224"/>
    </row>
    <row r="28" spans="1:9" ht="12.75">
      <c r="A28" s="3"/>
      <c r="B28" t="s">
        <v>7</v>
      </c>
      <c r="C28" s="9">
        <v>0</v>
      </c>
      <c r="D28" s="9">
        <v>0</v>
      </c>
      <c r="E28" s="9">
        <v>51.9</v>
      </c>
      <c r="F28" s="9">
        <v>0</v>
      </c>
      <c r="G28" s="9">
        <v>0</v>
      </c>
      <c r="H28" s="9">
        <v>0</v>
      </c>
      <c r="I28" s="9">
        <v>0</v>
      </c>
    </row>
    <row r="29" spans="1:9" ht="12.75">
      <c r="A29" s="3"/>
      <c r="B29" t="s">
        <v>12</v>
      </c>
      <c r="C29" s="5">
        <f aca="true" t="shared" si="2" ref="C29:I29">C28+C26</f>
        <v>0</v>
      </c>
      <c r="D29" s="5">
        <f t="shared" si="2"/>
        <v>57.7</v>
      </c>
      <c r="E29" s="5">
        <f t="shared" si="2"/>
        <v>102.1</v>
      </c>
      <c r="F29" s="5">
        <f t="shared" si="2"/>
        <v>0</v>
      </c>
      <c r="G29" s="5">
        <f t="shared" si="2"/>
        <v>55.9</v>
      </c>
      <c r="H29" s="5">
        <f t="shared" si="2"/>
        <v>0</v>
      </c>
      <c r="I29" s="5">
        <f t="shared" si="2"/>
        <v>0</v>
      </c>
    </row>
    <row r="30" spans="1:9" ht="12.75">
      <c r="A30" s="3"/>
      <c r="B30" s="6" t="s">
        <v>8</v>
      </c>
      <c r="C30" s="7">
        <v>0</v>
      </c>
      <c r="D30" s="7">
        <v>5</v>
      </c>
      <c r="E30" s="7">
        <v>7</v>
      </c>
      <c r="F30" s="7">
        <v>0</v>
      </c>
      <c r="G30" s="7">
        <v>6</v>
      </c>
      <c r="H30" s="7">
        <v>0</v>
      </c>
      <c r="I30" s="7">
        <v>0</v>
      </c>
    </row>
    <row r="31" spans="1:2" ht="12.75">
      <c r="A31" s="3"/>
      <c r="B31" s="4" t="s">
        <v>13</v>
      </c>
    </row>
    <row r="32" spans="1:9" ht="12.75">
      <c r="A32" s="3">
        <v>5</v>
      </c>
      <c r="B32" t="s">
        <v>10</v>
      </c>
      <c r="C32" s="2" t="s">
        <v>108</v>
      </c>
      <c r="D32" s="2" t="s">
        <v>129</v>
      </c>
      <c r="E32" s="2" t="s">
        <v>169</v>
      </c>
      <c r="G32" s="2" t="s">
        <v>194</v>
      </c>
      <c r="H32" s="224"/>
      <c r="I32" s="224" t="s">
        <v>233</v>
      </c>
    </row>
    <row r="33" spans="1:9" ht="12.75">
      <c r="A33" s="3"/>
      <c r="B33" t="s">
        <v>14</v>
      </c>
      <c r="C33" s="8">
        <v>68</v>
      </c>
      <c r="D33" s="8">
        <v>61</v>
      </c>
      <c r="E33" s="8">
        <v>79</v>
      </c>
      <c r="F33" s="8">
        <v>0</v>
      </c>
      <c r="G33" s="8">
        <v>70</v>
      </c>
      <c r="H33" s="8">
        <v>0</v>
      </c>
      <c r="I33" s="8">
        <v>68</v>
      </c>
    </row>
    <row r="34" spans="1:8" ht="12.75">
      <c r="A34" s="3"/>
      <c r="B34" t="s">
        <v>11</v>
      </c>
      <c r="D34" s="2" t="s">
        <v>130</v>
      </c>
      <c r="E34" s="2" t="s">
        <v>170</v>
      </c>
      <c r="H34" s="224"/>
    </row>
    <row r="35" spans="1:10" ht="12.75">
      <c r="A35" s="3"/>
      <c r="B35" t="s">
        <v>14</v>
      </c>
      <c r="C35" s="8">
        <v>0</v>
      </c>
      <c r="D35" s="8">
        <v>59</v>
      </c>
      <c r="E35" s="8">
        <v>73</v>
      </c>
      <c r="F35" s="8">
        <v>0</v>
      </c>
      <c r="G35" s="8">
        <v>0</v>
      </c>
      <c r="H35" s="8">
        <v>0</v>
      </c>
      <c r="I35" s="8">
        <v>0</v>
      </c>
      <c r="J35" s="8"/>
    </row>
    <row r="36" spans="1:9" ht="12.75">
      <c r="A36" s="3"/>
      <c r="B36" t="s">
        <v>15</v>
      </c>
      <c r="C36" s="8">
        <f aca="true" t="shared" si="3" ref="C36:I36">C35+C33</f>
        <v>68</v>
      </c>
      <c r="D36" s="8">
        <f t="shared" si="3"/>
        <v>120</v>
      </c>
      <c r="E36" s="8">
        <f t="shared" si="3"/>
        <v>152</v>
      </c>
      <c r="F36" s="8">
        <f t="shared" si="3"/>
        <v>0</v>
      </c>
      <c r="G36" s="8">
        <f t="shared" si="3"/>
        <v>70</v>
      </c>
      <c r="H36" s="8">
        <f t="shared" si="3"/>
        <v>0</v>
      </c>
      <c r="I36" s="8">
        <f t="shared" si="3"/>
        <v>68</v>
      </c>
    </row>
    <row r="37" spans="1:9" ht="12.75">
      <c r="A37" s="3"/>
      <c r="B37" s="6" t="s">
        <v>8</v>
      </c>
      <c r="C37" s="7">
        <v>4</v>
      </c>
      <c r="D37" s="7">
        <v>6</v>
      </c>
      <c r="E37" s="7">
        <v>7</v>
      </c>
      <c r="F37" s="7">
        <v>0</v>
      </c>
      <c r="G37" s="7">
        <v>5</v>
      </c>
      <c r="H37" s="7">
        <v>0</v>
      </c>
      <c r="I37" s="7">
        <v>4</v>
      </c>
    </row>
    <row r="38" spans="1:2" ht="12.75">
      <c r="A38" s="3"/>
      <c r="B38" s="4" t="s">
        <v>35</v>
      </c>
    </row>
    <row r="39" spans="1:9" ht="12.75">
      <c r="A39" s="3">
        <v>6</v>
      </c>
      <c r="B39" t="s">
        <v>10</v>
      </c>
      <c r="C39" s="224"/>
      <c r="D39" s="2" t="s">
        <v>128</v>
      </c>
      <c r="E39" s="2" t="s">
        <v>167</v>
      </c>
      <c r="F39" s="224"/>
      <c r="G39" s="2" t="s">
        <v>193</v>
      </c>
      <c r="H39" s="224"/>
      <c r="I39" s="224" t="s">
        <v>233</v>
      </c>
    </row>
    <row r="40" spans="1:9" ht="12.75">
      <c r="A40" s="3"/>
      <c r="B40" t="s">
        <v>16</v>
      </c>
      <c r="C40" s="9">
        <v>0</v>
      </c>
      <c r="D40" s="9">
        <v>6.53</v>
      </c>
      <c r="E40" s="9">
        <v>7.19</v>
      </c>
      <c r="F40" s="9">
        <v>0</v>
      </c>
      <c r="G40" s="9">
        <v>6.48</v>
      </c>
      <c r="H40" s="9">
        <v>0</v>
      </c>
      <c r="I40" s="9">
        <v>6.07</v>
      </c>
    </row>
    <row r="41" spans="1:8" ht="12.75">
      <c r="A41" s="3"/>
      <c r="B41" t="s">
        <v>11</v>
      </c>
      <c r="C41" s="224"/>
      <c r="D41" s="2" t="s">
        <v>130</v>
      </c>
      <c r="E41" s="2" t="s">
        <v>166</v>
      </c>
      <c r="F41" s="224"/>
      <c r="H41" s="224"/>
    </row>
    <row r="42" spans="1:9" ht="12.75">
      <c r="A42" s="3"/>
      <c r="B42" t="s">
        <v>16</v>
      </c>
      <c r="C42" s="9">
        <v>0</v>
      </c>
      <c r="D42" s="9">
        <v>3.49</v>
      </c>
      <c r="E42" s="9">
        <v>6.76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t="s">
        <v>17</v>
      </c>
      <c r="C43" s="9">
        <f aca="true" t="shared" si="4" ref="C43:I43">C42+C40</f>
        <v>0</v>
      </c>
      <c r="D43" s="9">
        <f t="shared" si="4"/>
        <v>10.02</v>
      </c>
      <c r="E43" s="9">
        <f t="shared" si="4"/>
        <v>13.95</v>
      </c>
      <c r="F43" s="9">
        <f t="shared" si="4"/>
        <v>0</v>
      </c>
      <c r="G43" s="9">
        <f t="shared" si="4"/>
        <v>6.48</v>
      </c>
      <c r="H43" s="9">
        <f t="shared" si="4"/>
        <v>0</v>
      </c>
      <c r="I43" s="9">
        <f t="shared" si="4"/>
        <v>6.07</v>
      </c>
    </row>
    <row r="44" spans="1:9" ht="12.75">
      <c r="A44" s="3"/>
      <c r="B44" s="6" t="s">
        <v>8</v>
      </c>
      <c r="C44" s="7">
        <v>0</v>
      </c>
      <c r="D44" s="7">
        <v>6</v>
      </c>
      <c r="E44" s="7">
        <v>7</v>
      </c>
      <c r="F44" s="7">
        <v>0</v>
      </c>
      <c r="G44" s="7">
        <v>5</v>
      </c>
      <c r="H44" s="7">
        <v>0</v>
      </c>
      <c r="I44" s="7">
        <v>4</v>
      </c>
    </row>
    <row r="45" spans="1:2" ht="12.75">
      <c r="A45" s="3"/>
      <c r="B45" s="4" t="s">
        <v>27</v>
      </c>
    </row>
    <row r="46" spans="1:9" ht="12.75">
      <c r="A46" s="3">
        <v>7</v>
      </c>
      <c r="B46" t="s">
        <v>7</v>
      </c>
      <c r="C46" s="5">
        <v>0</v>
      </c>
      <c r="D46" s="221" t="s">
        <v>305</v>
      </c>
      <c r="E46" s="221" t="s">
        <v>304</v>
      </c>
      <c r="F46" s="5">
        <v>0</v>
      </c>
      <c r="G46" s="221" t="s">
        <v>306</v>
      </c>
      <c r="H46" s="221">
        <v>0</v>
      </c>
      <c r="I46" s="221">
        <v>0</v>
      </c>
    </row>
    <row r="47" spans="1:9" ht="12.75">
      <c r="A47" s="3"/>
      <c r="B47" s="6" t="s">
        <v>8</v>
      </c>
      <c r="C47" s="7">
        <v>0</v>
      </c>
      <c r="D47" s="7">
        <v>6</v>
      </c>
      <c r="E47" s="7">
        <v>7</v>
      </c>
      <c r="F47" s="7">
        <v>0</v>
      </c>
      <c r="G47" s="7">
        <v>5</v>
      </c>
      <c r="H47" s="7">
        <v>0</v>
      </c>
      <c r="I47" s="7">
        <v>0</v>
      </c>
    </row>
    <row r="48" spans="1:2" ht="12.75">
      <c r="A48" s="3"/>
      <c r="B48" s="4" t="s">
        <v>28</v>
      </c>
    </row>
    <row r="49" spans="1:9" ht="12.75">
      <c r="A49" s="3">
        <v>8</v>
      </c>
      <c r="B49" t="s">
        <v>7</v>
      </c>
      <c r="C49" s="221">
        <v>0</v>
      </c>
      <c r="D49" s="5">
        <v>0</v>
      </c>
      <c r="E49" s="289" t="s">
        <v>319</v>
      </c>
      <c r="F49" s="221">
        <v>0</v>
      </c>
      <c r="G49" s="221">
        <v>0</v>
      </c>
      <c r="H49" s="221">
        <v>0</v>
      </c>
      <c r="I49" s="5">
        <v>0</v>
      </c>
    </row>
    <row r="50" spans="1:9" ht="12.75">
      <c r="A50" s="3"/>
      <c r="B50" s="6" t="s">
        <v>8</v>
      </c>
      <c r="C50" s="7">
        <v>0</v>
      </c>
      <c r="D50" s="7">
        <v>0</v>
      </c>
      <c r="E50" s="290">
        <v>7</v>
      </c>
      <c r="F50" s="7">
        <v>0</v>
      </c>
      <c r="G50" s="7">
        <v>0</v>
      </c>
      <c r="H50" s="7">
        <v>0</v>
      </c>
      <c r="I50" s="7">
        <v>0</v>
      </c>
    </row>
    <row r="51" ht="12.75">
      <c r="A51" s="3"/>
    </row>
    <row r="52" ht="12.75">
      <c r="A52" s="3"/>
    </row>
    <row r="53" spans="1:9" ht="12.75">
      <c r="A53" s="3"/>
      <c r="B53" s="4" t="s">
        <v>20</v>
      </c>
      <c r="C53" s="10">
        <f aca="true" t="shared" si="5" ref="C53:I53">C50+C47+C44+C37+C30+C23+C16+C9</f>
        <v>10</v>
      </c>
      <c r="D53" s="10">
        <f t="shared" si="5"/>
        <v>34</v>
      </c>
      <c r="E53" s="10">
        <f t="shared" si="5"/>
        <v>56</v>
      </c>
      <c r="F53" s="10">
        <f t="shared" si="5"/>
        <v>0</v>
      </c>
      <c r="G53" s="10">
        <f t="shared" si="5"/>
        <v>32</v>
      </c>
      <c r="H53" s="10">
        <f t="shared" si="5"/>
        <v>0</v>
      </c>
      <c r="I53" s="10">
        <f t="shared" si="5"/>
        <v>16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9">
      <selection activeCell="I52" sqref="I52"/>
    </sheetView>
  </sheetViews>
  <sheetFormatPr defaultColWidth="9.140625" defaultRowHeight="12.75"/>
  <cols>
    <col min="1" max="1" width="2.00390625" style="0" customWidth="1"/>
    <col min="2" max="2" width="14.57421875" style="0" customWidth="1"/>
    <col min="3" max="3" width="12.28125" style="2" customWidth="1"/>
    <col min="4" max="4" width="13.57421875" style="2" customWidth="1"/>
    <col min="5" max="5" width="13.00390625" style="2" customWidth="1"/>
    <col min="6" max="6" width="11.57421875" style="2" hidden="1" customWidth="1"/>
    <col min="7" max="7" width="11.140625" style="2" customWidth="1"/>
    <col min="8" max="8" width="11.8515625" style="2" bestFit="1" customWidth="1"/>
    <col min="9" max="9" width="13.57421875" style="2" customWidth="1"/>
  </cols>
  <sheetData>
    <row r="2" spans="1:9" ht="12.75">
      <c r="A2" s="1" t="str">
        <f>'Boys U11'!A2</f>
        <v>Venue : </v>
      </c>
      <c r="E2" s="3" t="s">
        <v>95</v>
      </c>
      <c r="H2" s="3" t="str">
        <f>'Boys U11'!H2</f>
        <v>Date - </v>
      </c>
      <c r="I2" s="43" t="str">
        <f>'Boys U11'!I2</f>
        <v>9th February 2014</v>
      </c>
    </row>
    <row r="5" spans="1:9" ht="12.75">
      <c r="A5" s="11"/>
      <c r="B5" s="4" t="s">
        <v>29</v>
      </c>
      <c r="C5" s="3" t="s">
        <v>1</v>
      </c>
      <c r="D5" s="3" t="s">
        <v>2</v>
      </c>
      <c r="E5" s="3" t="s">
        <v>3</v>
      </c>
      <c r="F5" s="3" t="s">
        <v>82</v>
      </c>
      <c r="G5" s="3" t="s">
        <v>4</v>
      </c>
      <c r="H5" s="3" t="s">
        <v>22</v>
      </c>
      <c r="I5" s="3" t="s">
        <v>5</v>
      </c>
    </row>
    <row r="6" spans="1:9" ht="12.75">
      <c r="A6" s="11"/>
      <c r="B6" s="4"/>
      <c r="C6" s="3"/>
      <c r="D6" s="3"/>
      <c r="E6" s="3"/>
      <c r="F6" s="3" t="s">
        <v>83</v>
      </c>
      <c r="G6" s="3"/>
      <c r="H6" s="3"/>
      <c r="I6" s="3"/>
    </row>
    <row r="7" spans="1:9" ht="12.75">
      <c r="A7" s="11"/>
      <c r="B7" s="4"/>
      <c r="C7" s="3"/>
      <c r="D7" s="3"/>
      <c r="E7" s="3"/>
      <c r="F7" s="3"/>
      <c r="G7" s="3"/>
      <c r="H7" s="3"/>
      <c r="I7" s="3"/>
    </row>
    <row r="8" spans="1:9" ht="12.75">
      <c r="A8" s="11"/>
      <c r="B8" s="4" t="s">
        <v>6</v>
      </c>
      <c r="C8" s="224"/>
      <c r="D8" s="224"/>
      <c r="E8" s="224"/>
      <c r="F8" s="224"/>
      <c r="G8" s="224"/>
      <c r="H8" s="224"/>
      <c r="I8" s="224"/>
    </row>
    <row r="9" spans="1:9" ht="12.75">
      <c r="A9" s="3">
        <v>1</v>
      </c>
      <c r="B9" s="35" t="s">
        <v>7</v>
      </c>
      <c r="C9" s="221">
        <v>0</v>
      </c>
      <c r="D9" s="221" t="s">
        <v>276</v>
      </c>
      <c r="E9" s="221" t="s">
        <v>272</v>
      </c>
      <c r="F9" s="221">
        <v>0</v>
      </c>
      <c r="G9" s="221">
        <v>0</v>
      </c>
      <c r="H9" s="221" t="s">
        <v>274</v>
      </c>
      <c r="I9" s="221" t="s">
        <v>273</v>
      </c>
    </row>
    <row r="10" spans="1:9" ht="12.75">
      <c r="A10" s="11"/>
      <c r="B10" s="12" t="s">
        <v>8</v>
      </c>
      <c r="C10" s="118">
        <v>0</v>
      </c>
      <c r="D10" s="285">
        <v>5</v>
      </c>
      <c r="E10" s="285">
        <v>7</v>
      </c>
      <c r="F10" s="7">
        <v>0</v>
      </c>
      <c r="G10" s="118">
        <v>0</v>
      </c>
      <c r="H10" s="118">
        <v>4</v>
      </c>
      <c r="I10" s="118">
        <v>6</v>
      </c>
    </row>
    <row r="11" spans="1:2" ht="12.75">
      <c r="A11" s="11"/>
      <c r="B11" s="4" t="s">
        <v>24</v>
      </c>
    </row>
    <row r="12" spans="1:9" ht="12.75">
      <c r="A12" s="3">
        <v>2</v>
      </c>
      <c r="B12" t="s">
        <v>10</v>
      </c>
      <c r="C12" s="2" t="s">
        <v>109</v>
      </c>
      <c r="D12" s="2" t="s">
        <v>131</v>
      </c>
      <c r="E12" s="224" t="s">
        <v>171</v>
      </c>
      <c r="G12" s="2" t="s">
        <v>190</v>
      </c>
      <c r="H12" s="2" t="s">
        <v>209</v>
      </c>
      <c r="I12" s="224" t="s">
        <v>236</v>
      </c>
    </row>
    <row r="13" spans="1:9" ht="12.75">
      <c r="A13" s="3"/>
      <c r="B13" t="s">
        <v>7</v>
      </c>
      <c r="C13" s="41">
        <v>28.2</v>
      </c>
      <c r="D13" s="41">
        <v>26.7</v>
      </c>
      <c r="E13" s="41">
        <v>25.8</v>
      </c>
      <c r="F13" s="41">
        <v>0</v>
      </c>
      <c r="G13" s="41">
        <v>26</v>
      </c>
      <c r="H13" s="41">
        <v>25.6</v>
      </c>
      <c r="I13" s="41">
        <v>26.5</v>
      </c>
    </row>
    <row r="14" spans="1:9" ht="12.75">
      <c r="A14" s="3"/>
      <c r="B14" t="s">
        <v>11</v>
      </c>
      <c r="C14" s="2" t="s">
        <v>110</v>
      </c>
      <c r="D14" s="2" t="s">
        <v>132</v>
      </c>
      <c r="E14" s="224" t="s">
        <v>172</v>
      </c>
      <c r="G14" s="2" t="s">
        <v>191</v>
      </c>
      <c r="H14" s="2" t="s">
        <v>210</v>
      </c>
      <c r="I14" s="2" t="s">
        <v>234</v>
      </c>
    </row>
    <row r="15" spans="1:9" ht="12.75">
      <c r="A15" s="3"/>
      <c r="B15" t="s">
        <v>7</v>
      </c>
      <c r="C15" s="41">
        <v>29.7</v>
      </c>
      <c r="D15" s="41">
        <v>27.5</v>
      </c>
      <c r="E15" s="41">
        <v>26.4</v>
      </c>
      <c r="F15" s="41">
        <v>0</v>
      </c>
      <c r="G15" s="41">
        <v>26.9</v>
      </c>
      <c r="H15" s="41">
        <v>26.1</v>
      </c>
      <c r="I15" s="41">
        <v>28</v>
      </c>
    </row>
    <row r="16" spans="1:9" ht="12.75">
      <c r="A16" s="3"/>
      <c r="B16" t="s">
        <v>12</v>
      </c>
      <c r="C16" s="41">
        <f aca="true" t="shared" si="0" ref="C16:I16">C15+C13</f>
        <v>57.9</v>
      </c>
      <c r="D16" s="41">
        <f t="shared" si="0"/>
        <v>54.2</v>
      </c>
      <c r="E16" s="41">
        <f t="shared" si="0"/>
        <v>52.2</v>
      </c>
      <c r="F16" s="41">
        <f t="shared" si="0"/>
        <v>0</v>
      </c>
      <c r="G16" s="41">
        <f t="shared" si="0"/>
        <v>52.9</v>
      </c>
      <c r="H16" s="41">
        <f t="shared" si="0"/>
        <v>51.7</v>
      </c>
      <c r="I16" s="41">
        <f t="shared" si="0"/>
        <v>54.5</v>
      </c>
    </row>
    <row r="17" spans="1:9" ht="12.75">
      <c r="A17" s="3"/>
      <c r="B17" s="6" t="s">
        <v>8</v>
      </c>
      <c r="C17" s="7">
        <v>0</v>
      </c>
      <c r="D17" s="7">
        <v>4</v>
      </c>
      <c r="E17" s="7">
        <v>6</v>
      </c>
      <c r="F17" s="7">
        <v>0</v>
      </c>
      <c r="G17" s="7">
        <v>5</v>
      </c>
      <c r="H17" s="7">
        <v>7</v>
      </c>
      <c r="I17" s="7">
        <v>3</v>
      </c>
    </row>
    <row r="18" spans="1:2" ht="12.75">
      <c r="A18" s="3"/>
      <c r="B18" s="4" t="s">
        <v>77</v>
      </c>
    </row>
    <row r="19" spans="1:9" ht="12.75">
      <c r="A19" s="3">
        <v>3</v>
      </c>
      <c r="B19" t="s">
        <v>10</v>
      </c>
      <c r="C19" s="2" t="s">
        <v>109</v>
      </c>
      <c r="D19" s="2" t="s">
        <v>133</v>
      </c>
      <c r="E19" s="224" t="s">
        <v>173</v>
      </c>
      <c r="G19" s="2" t="s">
        <v>192</v>
      </c>
      <c r="H19" s="2" t="s">
        <v>209</v>
      </c>
      <c r="I19" s="2" t="s">
        <v>235</v>
      </c>
    </row>
    <row r="20" spans="1:9" ht="12.75">
      <c r="A20" s="3"/>
      <c r="B20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12.75">
      <c r="A21" s="3"/>
      <c r="B21" t="s">
        <v>11</v>
      </c>
      <c r="C21" s="2" t="s">
        <v>110</v>
      </c>
      <c r="D21" s="224" t="s">
        <v>134</v>
      </c>
      <c r="E21" s="224" t="s">
        <v>171</v>
      </c>
      <c r="G21" s="224" t="s">
        <v>191</v>
      </c>
      <c r="H21" s="2" t="s">
        <v>211</v>
      </c>
      <c r="I21" s="2" t="s">
        <v>236</v>
      </c>
    </row>
    <row r="22" spans="1:9" ht="12.75">
      <c r="A22" s="3"/>
      <c r="B22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12.75">
      <c r="A23" s="3"/>
      <c r="B23" t="s">
        <v>17</v>
      </c>
      <c r="C23" s="9">
        <f aca="true" t="shared" si="1" ref="C23:I23">C22+C20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</row>
    <row r="24" spans="1:9" ht="12.75">
      <c r="A24" s="3"/>
      <c r="B24" s="6" t="s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2" ht="12.75">
      <c r="A25" s="3"/>
      <c r="B25" s="4" t="s">
        <v>25</v>
      </c>
    </row>
    <row r="26" spans="1:9" ht="12.75">
      <c r="A26" s="3">
        <v>4</v>
      </c>
      <c r="B26" t="s">
        <v>10</v>
      </c>
      <c r="D26" s="2" t="s">
        <v>135</v>
      </c>
      <c r="E26" s="224" t="s">
        <v>174</v>
      </c>
      <c r="G26" s="224" t="s">
        <v>190</v>
      </c>
      <c r="H26" s="2" t="s">
        <v>212</v>
      </c>
      <c r="I26" s="2" t="s">
        <v>235</v>
      </c>
    </row>
    <row r="27" spans="1:9" ht="12.75">
      <c r="A27" s="3"/>
      <c r="B27" t="s">
        <v>7</v>
      </c>
      <c r="C27" s="5">
        <v>0</v>
      </c>
      <c r="D27" s="5">
        <v>52.8</v>
      </c>
      <c r="E27" s="5">
        <v>52.6</v>
      </c>
      <c r="F27" s="5">
        <v>0</v>
      </c>
      <c r="G27" s="5">
        <v>55.7</v>
      </c>
      <c r="H27" s="5">
        <v>56.2</v>
      </c>
      <c r="I27" s="5">
        <v>55.4</v>
      </c>
    </row>
    <row r="28" spans="1:9" ht="12.75">
      <c r="A28" s="3"/>
      <c r="B28" t="s">
        <v>11</v>
      </c>
      <c r="D28" s="2" t="s">
        <v>136</v>
      </c>
      <c r="E28" s="224" t="s">
        <v>175</v>
      </c>
      <c r="H28" s="2" t="s">
        <v>213</v>
      </c>
      <c r="I28" s="224" t="s">
        <v>260</v>
      </c>
    </row>
    <row r="29" spans="1:9" ht="12.75">
      <c r="A29" s="3"/>
      <c r="B29" t="s">
        <v>7</v>
      </c>
      <c r="C29" s="5">
        <v>0</v>
      </c>
      <c r="D29" s="5">
        <v>54</v>
      </c>
      <c r="E29" s="5">
        <v>54.3</v>
      </c>
      <c r="F29" s="5">
        <v>0</v>
      </c>
      <c r="G29" s="5">
        <v>0</v>
      </c>
      <c r="H29" s="5">
        <v>57.1</v>
      </c>
      <c r="I29" s="5">
        <v>59.5</v>
      </c>
    </row>
    <row r="30" spans="1:9" ht="12.75">
      <c r="A30" s="3"/>
      <c r="B30" t="s">
        <v>12</v>
      </c>
      <c r="C30" s="5">
        <f aca="true" t="shared" si="2" ref="C30:I30">C29+C27</f>
        <v>0</v>
      </c>
      <c r="D30" s="5">
        <f t="shared" si="2"/>
        <v>106.8</v>
      </c>
      <c r="E30" s="5">
        <f t="shared" si="2"/>
        <v>106.9</v>
      </c>
      <c r="F30" s="5">
        <f t="shared" si="2"/>
        <v>0</v>
      </c>
      <c r="G30" s="5">
        <f t="shared" si="2"/>
        <v>55.7</v>
      </c>
      <c r="H30" s="5">
        <f t="shared" si="2"/>
        <v>113.30000000000001</v>
      </c>
      <c r="I30" s="5">
        <f t="shared" si="2"/>
        <v>114.9</v>
      </c>
    </row>
    <row r="31" spans="1:9" ht="12.75">
      <c r="A31" s="3"/>
      <c r="B31" s="6" t="s">
        <v>8</v>
      </c>
      <c r="C31" s="7">
        <v>0</v>
      </c>
      <c r="D31" s="7">
        <v>7</v>
      </c>
      <c r="E31" s="7">
        <v>6</v>
      </c>
      <c r="F31" s="7">
        <v>0</v>
      </c>
      <c r="G31" s="7">
        <v>3</v>
      </c>
      <c r="H31" s="7">
        <v>5</v>
      </c>
      <c r="I31" s="7">
        <v>4</v>
      </c>
    </row>
    <row r="32" spans="1:2" ht="12.75">
      <c r="A32" s="3"/>
      <c r="B32" s="4" t="s">
        <v>35</v>
      </c>
    </row>
    <row r="33" spans="1:9" ht="12.75">
      <c r="A33" s="3">
        <v>5</v>
      </c>
      <c r="B33" t="s">
        <v>10</v>
      </c>
      <c r="D33" s="2" t="s">
        <v>136</v>
      </c>
      <c r="E33" s="224" t="s">
        <v>175</v>
      </c>
      <c r="G33" s="2" t="s">
        <v>192</v>
      </c>
      <c r="H33" s="2" t="s">
        <v>214</v>
      </c>
      <c r="I33" s="2" t="s">
        <v>237</v>
      </c>
    </row>
    <row r="34" spans="1:9" ht="12.75">
      <c r="A34" s="3"/>
      <c r="B34" t="s">
        <v>16</v>
      </c>
      <c r="C34" s="9">
        <v>0</v>
      </c>
      <c r="D34" s="9">
        <v>7.91</v>
      </c>
      <c r="E34" s="9">
        <v>6.18</v>
      </c>
      <c r="F34" s="9">
        <v>0</v>
      </c>
      <c r="G34" s="9">
        <v>7.49</v>
      </c>
      <c r="H34" s="9">
        <v>9.1</v>
      </c>
      <c r="I34" s="9">
        <v>5.54</v>
      </c>
    </row>
    <row r="35" spans="1:9" ht="12.75">
      <c r="A35" s="3"/>
      <c r="B35" t="s">
        <v>11</v>
      </c>
      <c r="D35" s="2" t="s">
        <v>134</v>
      </c>
      <c r="E35" s="224" t="s">
        <v>173</v>
      </c>
      <c r="H35" s="2" t="s">
        <v>211</v>
      </c>
      <c r="I35" s="2" t="s">
        <v>238</v>
      </c>
    </row>
    <row r="36" spans="1:9" ht="12.75">
      <c r="A36" s="3"/>
      <c r="B36" t="s">
        <v>16</v>
      </c>
      <c r="C36" s="9">
        <v>0</v>
      </c>
      <c r="D36" s="9">
        <v>5.79</v>
      </c>
      <c r="E36" s="9">
        <v>5.9</v>
      </c>
      <c r="F36" s="9">
        <v>0</v>
      </c>
      <c r="G36" s="9">
        <v>0</v>
      </c>
      <c r="H36" s="9">
        <v>6.26</v>
      </c>
      <c r="I36" s="9">
        <v>6.81</v>
      </c>
    </row>
    <row r="37" spans="1:9" ht="12.75">
      <c r="A37" s="3"/>
      <c r="B37" t="s">
        <v>17</v>
      </c>
      <c r="C37" s="9">
        <f aca="true" t="shared" si="3" ref="C37:I37">C36+C34</f>
        <v>0</v>
      </c>
      <c r="D37" s="9">
        <f t="shared" si="3"/>
        <v>13.7</v>
      </c>
      <c r="E37" s="9">
        <f t="shared" si="3"/>
        <v>12.08</v>
      </c>
      <c r="F37" s="9">
        <f t="shared" si="3"/>
        <v>0</v>
      </c>
      <c r="G37" s="9">
        <f t="shared" si="3"/>
        <v>7.49</v>
      </c>
      <c r="H37" s="9">
        <f t="shared" si="3"/>
        <v>15.36</v>
      </c>
      <c r="I37" s="9">
        <f t="shared" si="3"/>
        <v>12.35</v>
      </c>
    </row>
    <row r="38" spans="1:9" ht="12.75">
      <c r="A38" s="3"/>
      <c r="B38" s="6" t="s">
        <v>8</v>
      </c>
      <c r="C38" s="7">
        <v>0</v>
      </c>
      <c r="D38" s="7">
        <v>6</v>
      </c>
      <c r="E38" s="7">
        <v>4</v>
      </c>
      <c r="F38" s="7">
        <v>0</v>
      </c>
      <c r="G38" s="7">
        <v>3</v>
      </c>
      <c r="H38" s="7">
        <v>7</v>
      </c>
      <c r="I38" s="7">
        <v>5</v>
      </c>
    </row>
    <row r="39" spans="1:2" ht="12.75">
      <c r="A39" s="3"/>
      <c r="B39" s="4" t="s">
        <v>13</v>
      </c>
    </row>
    <row r="40" spans="1:9" ht="12.75">
      <c r="A40" s="3">
        <v>6</v>
      </c>
      <c r="B40" t="s">
        <v>10</v>
      </c>
      <c r="C40" s="2" t="s">
        <v>109</v>
      </c>
      <c r="D40" s="2" t="s">
        <v>136</v>
      </c>
      <c r="E40" s="224" t="s">
        <v>174</v>
      </c>
      <c r="G40" s="2" t="s">
        <v>191</v>
      </c>
      <c r="H40" s="224" t="s">
        <v>210</v>
      </c>
      <c r="I40" s="2" t="s">
        <v>237</v>
      </c>
    </row>
    <row r="41" spans="1:9" ht="12.75">
      <c r="A41" s="3"/>
      <c r="B41" t="s">
        <v>14</v>
      </c>
      <c r="C41" s="8">
        <v>74</v>
      </c>
      <c r="D41" s="8">
        <v>89</v>
      </c>
      <c r="E41" s="8">
        <v>80</v>
      </c>
      <c r="F41" s="8">
        <v>0</v>
      </c>
      <c r="G41" s="8">
        <v>68</v>
      </c>
      <c r="H41" s="261">
        <v>81</v>
      </c>
      <c r="I41" s="8">
        <v>77</v>
      </c>
    </row>
    <row r="42" spans="1:9" ht="12.75">
      <c r="A42" s="3"/>
      <c r="B42" t="s">
        <v>11</v>
      </c>
      <c r="C42" s="2" t="s">
        <v>110</v>
      </c>
      <c r="D42" s="2" t="s">
        <v>132</v>
      </c>
      <c r="E42" s="224" t="s">
        <v>176</v>
      </c>
      <c r="G42" s="2" t="s">
        <v>190</v>
      </c>
      <c r="H42" s="2" t="s">
        <v>213</v>
      </c>
      <c r="I42" s="224" t="s">
        <v>260</v>
      </c>
    </row>
    <row r="43" spans="1:9" ht="12.75">
      <c r="A43" s="3"/>
      <c r="B43" t="s">
        <v>14</v>
      </c>
      <c r="C43" s="8">
        <v>58</v>
      </c>
      <c r="D43" s="8">
        <v>74</v>
      </c>
      <c r="E43" s="8">
        <v>79</v>
      </c>
      <c r="F43" s="8">
        <v>0</v>
      </c>
      <c r="G43" s="8">
        <v>64</v>
      </c>
      <c r="H43" s="8">
        <v>79</v>
      </c>
      <c r="I43" s="8">
        <v>62</v>
      </c>
    </row>
    <row r="44" spans="1:9" ht="12.75">
      <c r="A44" s="3"/>
      <c r="B44" t="s">
        <v>15</v>
      </c>
      <c r="C44" s="8">
        <f aca="true" t="shared" si="4" ref="C44:I44">C43+C41</f>
        <v>132</v>
      </c>
      <c r="D44" s="8">
        <f t="shared" si="4"/>
        <v>163</v>
      </c>
      <c r="E44" s="8">
        <f t="shared" si="4"/>
        <v>159</v>
      </c>
      <c r="F44" s="8">
        <f t="shared" si="4"/>
        <v>0</v>
      </c>
      <c r="G44" s="8">
        <f t="shared" si="4"/>
        <v>132</v>
      </c>
      <c r="H44" s="8">
        <f t="shared" si="4"/>
        <v>160</v>
      </c>
      <c r="I44" s="8">
        <f t="shared" si="4"/>
        <v>139</v>
      </c>
    </row>
    <row r="45" spans="1:9" ht="12.75">
      <c r="A45" s="3"/>
      <c r="B45" s="6" t="s">
        <v>8</v>
      </c>
      <c r="C45" s="7">
        <v>3</v>
      </c>
      <c r="D45" s="7">
        <v>7</v>
      </c>
      <c r="E45" s="7">
        <v>5</v>
      </c>
      <c r="F45" s="7">
        <v>0</v>
      </c>
      <c r="G45" s="7">
        <v>3</v>
      </c>
      <c r="H45" s="7">
        <v>6</v>
      </c>
      <c r="I45" s="7">
        <v>4</v>
      </c>
    </row>
    <row r="46" spans="1:2" ht="12.75">
      <c r="A46" s="3"/>
      <c r="B46" s="4" t="s">
        <v>27</v>
      </c>
    </row>
    <row r="47" spans="1:9" ht="12.75">
      <c r="A47" s="3">
        <v>7</v>
      </c>
      <c r="B47" t="s">
        <v>7</v>
      </c>
      <c r="C47" s="221" t="s">
        <v>301</v>
      </c>
      <c r="D47" s="221" t="s">
        <v>300</v>
      </c>
      <c r="E47" s="221" t="s">
        <v>299</v>
      </c>
      <c r="F47" s="5">
        <v>0</v>
      </c>
      <c r="G47" s="221" t="s">
        <v>303</v>
      </c>
      <c r="H47" s="221" t="s">
        <v>302</v>
      </c>
      <c r="I47" s="221" t="s">
        <v>271</v>
      </c>
    </row>
    <row r="48" spans="1:9" ht="12.75">
      <c r="A48" s="3"/>
      <c r="B48" s="6" t="s">
        <v>8</v>
      </c>
      <c r="C48" s="7">
        <v>2</v>
      </c>
      <c r="D48" s="7">
        <v>6</v>
      </c>
      <c r="E48" s="7">
        <v>7</v>
      </c>
      <c r="F48" s="7">
        <v>0</v>
      </c>
      <c r="G48" s="7">
        <v>3</v>
      </c>
      <c r="H48" s="7">
        <v>4</v>
      </c>
      <c r="I48" s="7">
        <v>5</v>
      </c>
    </row>
    <row r="49" spans="1:2" ht="12.75">
      <c r="A49" s="3"/>
      <c r="B49" s="4" t="s">
        <v>31</v>
      </c>
    </row>
    <row r="50" spans="1:9" ht="12.75">
      <c r="A50" s="3">
        <v>8</v>
      </c>
      <c r="B50" t="s">
        <v>7</v>
      </c>
      <c r="C50" s="5">
        <v>0</v>
      </c>
      <c r="D50" s="221" t="s">
        <v>310</v>
      </c>
      <c r="E50" s="221" t="s">
        <v>315</v>
      </c>
      <c r="F50" s="5">
        <v>0</v>
      </c>
      <c r="G50" s="221">
        <v>0</v>
      </c>
      <c r="H50" s="221" t="s">
        <v>314</v>
      </c>
      <c r="I50" s="221" t="s">
        <v>316</v>
      </c>
    </row>
    <row r="51" spans="1:9" ht="12.75">
      <c r="A51" s="3"/>
      <c r="B51" s="6" t="s">
        <v>8</v>
      </c>
      <c r="C51" s="7">
        <v>0</v>
      </c>
      <c r="D51" s="7">
        <v>6</v>
      </c>
      <c r="E51" s="7">
        <v>5</v>
      </c>
      <c r="F51" s="7">
        <v>0</v>
      </c>
      <c r="G51" s="7">
        <v>0</v>
      </c>
      <c r="H51" s="7">
        <v>7</v>
      </c>
      <c r="I51" s="7">
        <v>4</v>
      </c>
    </row>
    <row r="52" ht="12.75">
      <c r="A52" s="3"/>
    </row>
    <row r="53" ht="12.75">
      <c r="A53" s="3"/>
    </row>
    <row r="54" spans="1:9" ht="12.75">
      <c r="A54" s="3"/>
      <c r="B54" s="4" t="s">
        <v>20</v>
      </c>
      <c r="C54" s="10">
        <f aca="true" t="shared" si="5" ref="C54:I54">C51+C48+C45+C38+C31+C24+C17+C10</f>
        <v>5</v>
      </c>
      <c r="D54" s="10">
        <f t="shared" si="5"/>
        <v>41</v>
      </c>
      <c r="E54" s="10">
        <f t="shared" si="5"/>
        <v>40</v>
      </c>
      <c r="F54" s="10">
        <f t="shared" si="5"/>
        <v>0</v>
      </c>
      <c r="G54" s="10">
        <f t="shared" si="5"/>
        <v>17</v>
      </c>
      <c r="H54" s="10">
        <f t="shared" si="5"/>
        <v>40</v>
      </c>
      <c r="I54" s="10">
        <f t="shared" si="5"/>
        <v>31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"/>
  <sheetViews>
    <sheetView zoomScalePageLayoutView="0" workbookViewId="0" topLeftCell="A87">
      <selection activeCell="F220" sqref="F220"/>
    </sheetView>
  </sheetViews>
  <sheetFormatPr defaultColWidth="9.140625" defaultRowHeight="12.75"/>
  <cols>
    <col min="1" max="1" width="3.00390625" style="0" customWidth="1"/>
    <col min="2" max="2" width="14.8515625" style="0" bestFit="1" customWidth="1"/>
    <col min="3" max="5" width="11.00390625" style="2" customWidth="1"/>
    <col min="6" max="6" width="12.421875" style="2" bestFit="1" customWidth="1"/>
    <col min="7" max="7" width="11.00390625" style="2" customWidth="1"/>
    <col min="8" max="8" width="12.140625" style="2" bestFit="1" customWidth="1"/>
    <col min="9" max="9" width="11.00390625" style="2" customWidth="1"/>
  </cols>
  <sheetData>
    <row r="1" spans="1:9" ht="12.75">
      <c r="A1" s="1" t="str">
        <f>'Boys U11'!A2</f>
        <v>Venue : </v>
      </c>
      <c r="B1" s="70"/>
      <c r="E1" s="3" t="str">
        <f>'Boys U11'!E2</f>
        <v>Kidlington Sports Centre</v>
      </c>
      <c r="H1" s="3" t="str">
        <f>'Boys U11'!H2</f>
        <v>Date - </v>
      </c>
      <c r="I1" s="43" t="str">
        <f>'Boys U11'!I2</f>
        <v>9th February 2014</v>
      </c>
    </row>
    <row r="2" spans="1:8" ht="12.75">
      <c r="A2" s="1"/>
      <c r="G2" s="3"/>
      <c r="H2" s="3"/>
    </row>
    <row r="4" spans="1:9" ht="12.75">
      <c r="A4" s="2"/>
      <c r="B4" s="4" t="s">
        <v>32</v>
      </c>
      <c r="C4" s="3" t="s">
        <v>1</v>
      </c>
      <c r="D4" s="3" t="s">
        <v>2</v>
      </c>
      <c r="E4" s="3" t="s">
        <v>3</v>
      </c>
      <c r="F4" s="3" t="s">
        <v>82</v>
      </c>
      <c r="G4" s="3" t="s">
        <v>4</v>
      </c>
      <c r="H4" s="3" t="s">
        <v>22</v>
      </c>
      <c r="I4" s="3" t="s">
        <v>5</v>
      </c>
    </row>
    <row r="5" spans="1:6" ht="12.75">
      <c r="A5" s="2"/>
      <c r="B5" s="4" t="s">
        <v>24</v>
      </c>
      <c r="F5" s="3" t="s">
        <v>83</v>
      </c>
    </row>
    <row r="6" spans="1:9" ht="12.75">
      <c r="A6" s="3">
        <v>1</v>
      </c>
      <c r="B6" t="s">
        <v>10</v>
      </c>
      <c r="C6" s="2" t="s">
        <v>54</v>
      </c>
      <c r="D6" s="2" t="s">
        <v>54</v>
      </c>
      <c r="E6" s="2" t="s">
        <v>54</v>
      </c>
      <c r="F6" s="2" t="s">
        <v>54</v>
      </c>
      <c r="G6" s="2" t="s">
        <v>54</v>
      </c>
      <c r="H6" s="2" t="s">
        <v>54</v>
      </c>
      <c r="I6" s="2" t="s">
        <v>54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4" t="s">
        <v>54</v>
      </c>
      <c r="D9" s="14" t="s">
        <v>54</v>
      </c>
      <c r="E9" s="14" t="s">
        <v>54</v>
      </c>
      <c r="F9" s="14" t="s">
        <v>54</v>
      </c>
      <c r="G9" s="14">
        <v>0</v>
      </c>
      <c r="H9" s="14" t="s">
        <v>54</v>
      </c>
      <c r="I9" s="14" t="s">
        <v>54</v>
      </c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3"/>
      <c r="B12" t="s">
        <v>33</v>
      </c>
      <c r="C12" s="2" t="s">
        <v>54</v>
      </c>
      <c r="D12" s="2" t="s">
        <v>54</v>
      </c>
      <c r="E12" s="2" t="s">
        <v>54</v>
      </c>
      <c r="F12" s="2" t="s">
        <v>54</v>
      </c>
      <c r="G12" s="2" t="s">
        <v>54</v>
      </c>
      <c r="H12" s="2" t="s">
        <v>54</v>
      </c>
      <c r="I12" s="2" t="s">
        <v>54</v>
      </c>
    </row>
    <row r="13" spans="1:9" ht="12.75">
      <c r="A13" s="3"/>
      <c r="B13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t="s">
        <v>34</v>
      </c>
      <c r="C15" s="14" t="s">
        <v>54</v>
      </c>
      <c r="D15" s="14" t="s">
        <v>54</v>
      </c>
      <c r="E15" s="14" t="s">
        <v>54</v>
      </c>
      <c r="F15" s="14" t="s">
        <v>54</v>
      </c>
      <c r="G15" s="14" t="s">
        <v>54</v>
      </c>
      <c r="H15" s="14" t="s">
        <v>54</v>
      </c>
      <c r="I15" s="14" t="s">
        <v>54</v>
      </c>
    </row>
    <row r="16" spans="1:9" ht="12.75">
      <c r="A16" s="3"/>
      <c r="B1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63</v>
      </c>
      <c r="C18" s="2" t="s">
        <v>54</v>
      </c>
      <c r="D18" s="2" t="s">
        <v>54</v>
      </c>
      <c r="E18" s="2" t="s">
        <v>54</v>
      </c>
      <c r="F18" s="2" t="s">
        <v>54</v>
      </c>
      <c r="G18" s="2" t="s">
        <v>54</v>
      </c>
      <c r="H18" s="2" t="s">
        <v>54</v>
      </c>
      <c r="I18" s="2" t="s">
        <v>54</v>
      </c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t="s">
        <v>64</v>
      </c>
      <c r="C21" s="14" t="s">
        <v>54</v>
      </c>
      <c r="D21" s="14" t="s">
        <v>54</v>
      </c>
      <c r="E21" s="14" t="s">
        <v>54</v>
      </c>
      <c r="F21" s="14" t="s">
        <v>54</v>
      </c>
      <c r="G21" s="14" t="s">
        <v>54</v>
      </c>
      <c r="H21" s="14" t="s">
        <v>54</v>
      </c>
      <c r="I21" s="14" t="s">
        <v>54</v>
      </c>
    </row>
    <row r="22" spans="1:9" ht="12.75">
      <c r="A22" s="3"/>
      <c r="B2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12.75">
      <c r="A24" s="3"/>
      <c r="B24" t="s">
        <v>65</v>
      </c>
      <c r="C24" s="2" t="s">
        <v>54</v>
      </c>
      <c r="D24" s="2" t="s">
        <v>54</v>
      </c>
      <c r="E24" s="2" t="s">
        <v>54</v>
      </c>
      <c r="F24" s="2" t="s">
        <v>54</v>
      </c>
      <c r="G24" s="2" t="s">
        <v>54</v>
      </c>
      <c r="H24" s="2" t="s">
        <v>54</v>
      </c>
      <c r="I24" s="2" t="s">
        <v>54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66</v>
      </c>
      <c r="C27" s="14" t="s">
        <v>54</v>
      </c>
      <c r="D27" s="14" t="s">
        <v>54</v>
      </c>
      <c r="E27" s="14" t="s">
        <v>54</v>
      </c>
      <c r="F27" s="14" t="s">
        <v>54</v>
      </c>
      <c r="G27" s="14" t="s">
        <v>54</v>
      </c>
      <c r="H27" s="14" t="s">
        <v>54</v>
      </c>
      <c r="I27" s="14" t="s">
        <v>54</v>
      </c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35" t="s">
        <v>67</v>
      </c>
      <c r="C30" s="14" t="s">
        <v>54</v>
      </c>
      <c r="D30" s="14" t="s">
        <v>54</v>
      </c>
      <c r="E30" s="14" t="s">
        <v>54</v>
      </c>
      <c r="F30" s="14" t="s">
        <v>54</v>
      </c>
      <c r="G30" s="14" t="s">
        <v>54</v>
      </c>
      <c r="H30" s="14" t="s">
        <v>54</v>
      </c>
      <c r="I30" s="14" t="s">
        <v>54</v>
      </c>
    </row>
    <row r="31" spans="1:9" ht="12.75">
      <c r="A31" s="3"/>
      <c r="B31" s="35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35" t="s">
        <v>68</v>
      </c>
      <c r="C33" s="2" t="s">
        <v>54</v>
      </c>
      <c r="D33" s="2" t="s">
        <v>54</v>
      </c>
      <c r="E33" s="2" t="s">
        <v>54</v>
      </c>
      <c r="F33" s="2" t="s">
        <v>54</v>
      </c>
      <c r="G33" s="2" t="s">
        <v>54</v>
      </c>
      <c r="H33" s="2" t="s">
        <v>54</v>
      </c>
      <c r="I33" s="2" t="s">
        <v>54</v>
      </c>
    </row>
    <row r="34" spans="1:9" ht="12.75">
      <c r="A34" s="3"/>
      <c r="B34" s="35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2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6"/>
      <c r="C36" s="13"/>
      <c r="D36" s="13"/>
      <c r="E36" s="13"/>
      <c r="F36" s="13"/>
      <c r="G36" s="13"/>
      <c r="H36" s="13"/>
      <c r="I36" s="13"/>
    </row>
    <row r="37" spans="1:9" ht="12.75">
      <c r="A37" s="3">
        <v>2</v>
      </c>
      <c r="B37" s="4" t="s">
        <v>71</v>
      </c>
      <c r="C37" s="13"/>
      <c r="D37" s="13"/>
      <c r="E37" s="13"/>
      <c r="F37" s="13"/>
      <c r="G37" s="13"/>
      <c r="H37" s="13"/>
      <c r="I37" s="13"/>
    </row>
    <row r="38" spans="2:9" ht="12.75">
      <c r="B38" t="s">
        <v>10</v>
      </c>
      <c r="C38" s="2" t="s">
        <v>54</v>
      </c>
      <c r="D38" s="2" t="s">
        <v>54</v>
      </c>
      <c r="E38" s="2" t="s">
        <v>54</v>
      </c>
      <c r="F38" s="2" t="s">
        <v>54</v>
      </c>
      <c r="G38" s="2" t="s">
        <v>54</v>
      </c>
      <c r="H38" s="2" t="s">
        <v>54</v>
      </c>
      <c r="I38" s="2" t="s">
        <v>54</v>
      </c>
    </row>
    <row r="39" spans="1:9" ht="12.75">
      <c r="A39" s="3"/>
      <c r="B39" t="s">
        <v>16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ht="12.75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/>
      <c r="B41" t="s">
        <v>11</v>
      </c>
      <c r="C41" s="14" t="s">
        <v>54</v>
      </c>
      <c r="D41" s="14" t="s">
        <v>54</v>
      </c>
      <c r="E41" s="14" t="s">
        <v>54</v>
      </c>
      <c r="F41" s="14" t="s">
        <v>54</v>
      </c>
      <c r="G41" s="14" t="s">
        <v>54</v>
      </c>
      <c r="H41" s="14" t="s">
        <v>54</v>
      </c>
      <c r="I41" s="14" t="s">
        <v>54</v>
      </c>
    </row>
    <row r="42" spans="1:9" ht="12.75">
      <c r="A42" s="3"/>
      <c r="B42" t="s">
        <v>16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3"/>
      <c r="B44" s="35" t="s">
        <v>33</v>
      </c>
      <c r="C44" s="14" t="s">
        <v>54</v>
      </c>
      <c r="D44" s="14" t="s">
        <v>54</v>
      </c>
      <c r="E44" s="14" t="s">
        <v>54</v>
      </c>
      <c r="F44" s="14" t="s">
        <v>54</v>
      </c>
      <c r="G44" s="14" t="s">
        <v>54</v>
      </c>
      <c r="H44" s="14" t="s">
        <v>54</v>
      </c>
      <c r="I44" s="14" t="s">
        <v>54</v>
      </c>
    </row>
    <row r="45" spans="1:9" ht="12.75">
      <c r="A45" s="3"/>
      <c r="B45" s="35" t="s">
        <v>16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ht="12.75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35" t="s">
        <v>34</v>
      </c>
      <c r="C47" s="2" t="s">
        <v>54</v>
      </c>
      <c r="D47" s="2" t="s">
        <v>54</v>
      </c>
      <c r="E47" s="2" t="s">
        <v>54</v>
      </c>
      <c r="F47" s="2" t="s">
        <v>54</v>
      </c>
      <c r="G47" s="2" t="s">
        <v>54</v>
      </c>
      <c r="H47" s="2" t="s">
        <v>54</v>
      </c>
      <c r="I47" s="2" t="s">
        <v>54</v>
      </c>
    </row>
    <row r="48" spans="1:9" ht="12.75">
      <c r="A48" s="3"/>
      <c r="B48" s="35" t="s">
        <v>16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ht="12.75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3"/>
      <c r="B50" s="35" t="s">
        <v>63</v>
      </c>
      <c r="C50" s="14" t="s">
        <v>54</v>
      </c>
      <c r="D50" s="14" t="s">
        <v>54</v>
      </c>
      <c r="E50" s="14" t="s">
        <v>54</v>
      </c>
      <c r="F50" s="14" t="s">
        <v>54</v>
      </c>
      <c r="G50" s="14" t="s">
        <v>54</v>
      </c>
      <c r="H50" s="14" t="s">
        <v>54</v>
      </c>
      <c r="I50" s="14" t="s">
        <v>54</v>
      </c>
    </row>
    <row r="51" spans="1:9" ht="12.75">
      <c r="A51" s="3"/>
      <c r="B51" s="35" t="s">
        <v>16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2.75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35" t="s">
        <v>64</v>
      </c>
      <c r="C53" s="2" t="s">
        <v>54</v>
      </c>
      <c r="D53" s="2" t="s">
        <v>54</v>
      </c>
      <c r="E53" s="2" t="s">
        <v>54</v>
      </c>
      <c r="F53" s="2" t="s">
        <v>54</v>
      </c>
      <c r="G53" s="2" t="s">
        <v>54</v>
      </c>
      <c r="H53" s="2" t="s">
        <v>54</v>
      </c>
      <c r="I53" s="2" t="s">
        <v>54</v>
      </c>
    </row>
    <row r="54" spans="1:9" ht="12.75">
      <c r="A54" s="3"/>
      <c r="B54" s="35" t="s">
        <v>16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ht="12.75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35" t="s">
        <v>65</v>
      </c>
      <c r="C56" s="14" t="s">
        <v>54</v>
      </c>
      <c r="D56" s="14" t="s">
        <v>54</v>
      </c>
      <c r="E56" s="14" t="s">
        <v>54</v>
      </c>
      <c r="F56" s="14" t="s">
        <v>54</v>
      </c>
      <c r="G56" s="14" t="s">
        <v>54</v>
      </c>
      <c r="H56" s="14" t="s">
        <v>54</v>
      </c>
      <c r="I56" s="14" t="s">
        <v>54</v>
      </c>
    </row>
    <row r="57" spans="1:9" ht="12.75">
      <c r="A57" s="3"/>
      <c r="B57" s="35" t="s">
        <v>16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ht="12.75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35" t="s">
        <v>66</v>
      </c>
      <c r="C59" s="2" t="s">
        <v>54</v>
      </c>
      <c r="D59" s="2" t="s">
        <v>54</v>
      </c>
      <c r="E59" s="2" t="s">
        <v>54</v>
      </c>
      <c r="F59" s="2" t="s">
        <v>54</v>
      </c>
      <c r="G59" s="2" t="s">
        <v>54</v>
      </c>
      <c r="H59" s="2" t="s">
        <v>54</v>
      </c>
      <c r="I59" s="2" t="s">
        <v>54</v>
      </c>
    </row>
    <row r="60" spans="1:9" ht="12.75">
      <c r="A60" s="3"/>
      <c r="B60" s="35" t="s">
        <v>16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ht="12.75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35" t="s">
        <v>67</v>
      </c>
      <c r="C62" s="14" t="s">
        <v>54</v>
      </c>
      <c r="D62" s="14" t="s">
        <v>54</v>
      </c>
      <c r="E62" s="14" t="s">
        <v>54</v>
      </c>
      <c r="F62" s="14" t="s">
        <v>54</v>
      </c>
      <c r="G62" s="14" t="s">
        <v>54</v>
      </c>
      <c r="H62" s="14" t="s">
        <v>54</v>
      </c>
      <c r="I62" s="14" t="s">
        <v>54</v>
      </c>
    </row>
    <row r="63" spans="1:9" ht="12.75">
      <c r="A63" s="3"/>
      <c r="B63" s="35" t="s">
        <v>16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12.75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t="s">
        <v>68</v>
      </c>
      <c r="C65" s="2" t="s">
        <v>54</v>
      </c>
      <c r="D65" s="2" t="s">
        <v>54</v>
      </c>
      <c r="E65" s="2" t="s">
        <v>54</v>
      </c>
      <c r="F65" s="2" t="s">
        <v>54</v>
      </c>
      <c r="G65" s="2" t="s">
        <v>54</v>
      </c>
      <c r="H65" s="2" t="s">
        <v>54</v>
      </c>
      <c r="I65" s="2" t="s">
        <v>54</v>
      </c>
    </row>
    <row r="66" spans="2:9" ht="12.75">
      <c r="B66" t="s">
        <v>16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ht="12.75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6"/>
      <c r="C68" s="13"/>
      <c r="D68" s="13"/>
      <c r="E68" s="13"/>
      <c r="F68" s="13"/>
      <c r="G68" s="13"/>
      <c r="H68" s="13"/>
      <c r="I68" s="13"/>
    </row>
    <row r="69" spans="1:9" ht="12.75">
      <c r="A69" s="3">
        <v>3</v>
      </c>
      <c r="B69" s="4" t="s">
        <v>30</v>
      </c>
      <c r="C69"/>
      <c r="D69"/>
      <c r="E69"/>
      <c r="F69"/>
      <c r="G69"/>
      <c r="H69"/>
      <c r="I69"/>
    </row>
    <row r="70" spans="1:9" ht="12.75">
      <c r="A70" s="3"/>
      <c r="B70" t="s">
        <v>10</v>
      </c>
      <c r="C70" s="2" t="s">
        <v>54</v>
      </c>
      <c r="D70" s="2" t="s">
        <v>54</v>
      </c>
      <c r="E70" s="2" t="s">
        <v>54</v>
      </c>
      <c r="F70" s="2" t="s">
        <v>54</v>
      </c>
      <c r="G70" s="2" t="s">
        <v>54</v>
      </c>
      <c r="H70" s="2" t="s">
        <v>54</v>
      </c>
      <c r="I70" s="2" t="s">
        <v>54</v>
      </c>
    </row>
    <row r="71" spans="1:9" ht="12.75">
      <c r="A71" s="3"/>
      <c r="B71" t="s">
        <v>16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t="s">
        <v>11</v>
      </c>
      <c r="C73" s="14" t="s">
        <v>54</v>
      </c>
      <c r="D73" s="14" t="s">
        <v>54</v>
      </c>
      <c r="E73" s="14" t="s">
        <v>54</v>
      </c>
      <c r="F73" s="14" t="s">
        <v>54</v>
      </c>
      <c r="G73" s="14" t="s">
        <v>54</v>
      </c>
      <c r="H73" s="14" t="s">
        <v>54</v>
      </c>
      <c r="I73" s="14" t="s">
        <v>54</v>
      </c>
    </row>
    <row r="74" spans="1:9" ht="12.75">
      <c r="A74" s="3"/>
      <c r="B74" t="s">
        <v>16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ht="12.75">
      <c r="A76" s="3"/>
      <c r="B76" s="35" t="s">
        <v>33</v>
      </c>
      <c r="C76" s="14" t="s">
        <v>54</v>
      </c>
      <c r="D76" s="14" t="s">
        <v>54</v>
      </c>
      <c r="E76" s="14" t="s">
        <v>54</v>
      </c>
      <c r="F76" s="14" t="s">
        <v>54</v>
      </c>
      <c r="G76" s="14" t="s">
        <v>54</v>
      </c>
      <c r="H76" s="14" t="s">
        <v>54</v>
      </c>
      <c r="I76" s="14" t="s">
        <v>54</v>
      </c>
    </row>
    <row r="77" spans="1:9" ht="12.75">
      <c r="A77" s="3"/>
      <c r="B77" s="35" t="s">
        <v>16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35" t="s">
        <v>34</v>
      </c>
      <c r="C79" s="2" t="s">
        <v>54</v>
      </c>
      <c r="D79" s="2" t="s">
        <v>54</v>
      </c>
      <c r="E79" s="2" t="s">
        <v>54</v>
      </c>
      <c r="F79" s="2" t="s">
        <v>54</v>
      </c>
      <c r="G79" s="2" t="s">
        <v>54</v>
      </c>
      <c r="H79" s="2" t="s">
        <v>54</v>
      </c>
      <c r="I79" s="2" t="s">
        <v>54</v>
      </c>
    </row>
    <row r="80" spans="1:9" ht="12.75">
      <c r="A80" s="3"/>
      <c r="B80" s="35" t="s">
        <v>16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35" t="s">
        <v>63</v>
      </c>
      <c r="C82" s="14" t="s">
        <v>54</v>
      </c>
      <c r="D82" s="14" t="s">
        <v>54</v>
      </c>
      <c r="E82" s="14" t="s">
        <v>54</v>
      </c>
      <c r="F82" s="14" t="s">
        <v>54</v>
      </c>
      <c r="G82" s="14" t="s">
        <v>54</v>
      </c>
      <c r="H82" s="14" t="s">
        <v>54</v>
      </c>
      <c r="I82" s="14" t="s">
        <v>54</v>
      </c>
    </row>
    <row r="83" spans="1:9" ht="12.75">
      <c r="A83" s="3"/>
      <c r="B83" s="35" t="s">
        <v>16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35" t="s">
        <v>64</v>
      </c>
      <c r="C85" s="2" t="s">
        <v>54</v>
      </c>
      <c r="D85" s="2" t="s">
        <v>54</v>
      </c>
      <c r="E85" s="2" t="s">
        <v>54</v>
      </c>
      <c r="F85" s="2" t="s">
        <v>54</v>
      </c>
      <c r="G85" s="2" t="s">
        <v>54</v>
      </c>
      <c r="H85" s="2" t="s">
        <v>54</v>
      </c>
      <c r="I85" s="2" t="s">
        <v>54</v>
      </c>
    </row>
    <row r="86" spans="1:9" ht="12.75">
      <c r="A86" s="3"/>
      <c r="B86" s="35" t="s">
        <v>16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s="35" t="s">
        <v>65</v>
      </c>
      <c r="C88" s="14" t="s">
        <v>54</v>
      </c>
      <c r="D88" s="14" t="s">
        <v>54</v>
      </c>
      <c r="E88" s="14" t="s">
        <v>54</v>
      </c>
      <c r="F88" s="14" t="s">
        <v>54</v>
      </c>
      <c r="G88" s="14" t="s">
        <v>54</v>
      </c>
      <c r="H88" s="14" t="s">
        <v>54</v>
      </c>
      <c r="I88" s="14" t="s">
        <v>54</v>
      </c>
    </row>
    <row r="89" spans="1:9" ht="12.75">
      <c r="A89" s="3"/>
      <c r="B89" s="35" t="s">
        <v>16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35" t="s">
        <v>66</v>
      </c>
      <c r="C91" s="2" t="s">
        <v>54</v>
      </c>
      <c r="D91" s="2" t="s">
        <v>54</v>
      </c>
      <c r="E91" s="2" t="s">
        <v>54</v>
      </c>
      <c r="F91" s="2" t="s">
        <v>54</v>
      </c>
      <c r="G91" s="2" t="s">
        <v>54</v>
      </c>
      <c r="H91" s="2" t="s">
        <v>54</v>
      </c>
      <c r="I91" s="2" t="s">
        <v>54</v>
      </c>
    </row>
    <row r="92" spans="1:9" ht="12.75">
      <c r="A92" s="3"/>
      <c r="B92" s="35" t="s">
        <v>16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35" t="s">
        <v>67</v>
      </c>
      <c r="C94" s="14" t="s">
        <v>54</v>
      </c>
      <c r="D94" s="14" t="s">
        <v>54</v>
      </c>
      <c r="E94" s="14" t="s">
        <v>54</v>
      </c>
      <c r="F94" s="14" t="s">
        <v>54</v>
      </c>
      <c r="G94" s="14" t="s">
        <v>54</v>
      </c>
      <c r="H94" s="14" t="s">
        <v>54</v>
      </c>
      <c r="I94" s="14" t="s">
        <v>54</v>
      </c>
    </row>
    <row r="95" spans="1:9" ht="12.75">
      <c r="A95" s="3"/>
      <c r="B95" s="35" t="s">
        <v>16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t="s">
        <v>68</v>
      </c>
      <c r="C97" s="2" t="s">
        <v>54</v>
      </c>
      <c r="D97" s="2" t="s">
        <v>54</v>
      </c>
      <c r="E97" s="2" t="s">
        <v>54</v>
      </c>
      <c r="F97" s="2" t="s">
        <v>54</v>
      </c>
      <c r="G97" s="2" t="s">
        <v>54</v>
      </c>
      <c r="H97" s="2" t="s">
        <v>54</v>
      </c>
      <c r="I97" s="2" t="s">
        <v>54</v>
      </c>
    </row>
    <row r="98" spans="1:9" ht="12.75">
      <c r="A98" s="3"/>
      <c r="B98" t="s">
        <v>16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35"/>
      <c r="C100" s="14"/>
      <c r="D100" s="14"/>
      <c r="E100" s="14"/>
      <c r="F100" s="14"/>
      <c r="G100" s="14"/>
      <c r="H100" s="14"/>
      <c r="I100" s="14"/>
    </row>
    <row r="101" spans="1:9" ht="12.75">
      <c r="A101" s="3">
        <v>4</v>
      </c>
      <c r="B101" s="4" t="s">
        <v>41</v>
      </c>
      <c r="C101" s="14"/>
      <c r="D101" s="14"/>
      <c r="E101" s="14"/>
      <c r="F101" s="14"/>
      <c r="G101" s="14"/>
      <c r="H101" s="14"/>
      <c r="I101" s="14"/>
    </row>
    <row r="102" spans="1:9" ht="12.75">
      <c r="A102" s="3"/>
      <c r="B102" t="s">
        <v>10</v>
      </c>
      <c r="C102" s="2" t="s">
        <v>54</v>
      </c>
      <c r="D102" s="2" t="s">
        <v>54</v>
      </c>
      <c r="E102" s="2" t="s">
        <v>54</v>
      </c>
      <c r="F102" s="2" t="s">
        <v>54</v>
      </c>
      <c r="G102" s="2" t="s">
        <v>54</v>
      </c>
      <c r="H102" s="2" t="s">
        <v>54</v>
      </c>
      <c r="I102" s="2" t="s">
        <v>54</v>
      </c>
    </row>
    <row r="103" spans="1:9" ht="12.75">
      <c r="A103" s="3"/>
      <c r="B103" t="s">
        <v>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 ht="12.75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ht="12.75">
      <c r="A105" s="3"/>
      <c r="B105" t="s">
        <v>11</v>
      </c>
      <c r="C105" s="14" t="s">
        <v>54</v>
      </c>
      <c r="D105" s="14" t="s">
        <v>54</v>
      </c>
      <c r="E105" s="14" t="s">
        <v>54</v>
      </c>
      <c r="F105" s="14" t="s">
        <v>54</v>
      </c>
      <c r="G105" s="14" t="s">
        <v>54</v>
      </c>
      <c r="H105" s="14" t="s">
        <v>54</v>
      </c>
      <c r="I105" s="14" t="s">
        <v>54</v>
      </c>
    </row>
    <row r="106" spans="1:9" ht="12.75">
      <c r="A106" s="3"/>
      <c r="B106" t="s">
        <v>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ht="12.75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/>
      <c r="B108" s="35" t="s">
        <v>33</v>
      </c>
      <c r="C108" s="14" t="s">
        <v>54</v>
      </c>
      <c r="D108" s="14" t="s">
        <v>54</v>
      </c>
      <c r="E108" s="14" t="s">
        <v>54</v>
      </c>
      <c r="F108" s="14" t="s">
        <v>54</v>
      </c>
      <c r="G108" s="14" t="s">
        <v>54</v>
      </c>
      <c r="H108" s="14" t="s">
        <v>54</v>
      </c>
      <c r="I108" s="14" t="s">
        <v>54</v>
      </c>
    </row>
    <row r="109" spans="1:9" ht="12.75">
      <c r="A109" s="3"/>
      <c r="B109" s="35" t="s">
        <v>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ht="12.75">
      <c r="A110" s="3"/>
      <c r="B110" s="12" t="s">
        <v>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ht="12.75">
      <c r="A111" s="3"/>
      <c r="B111" s="35" t="s">
        <v>34</v>
      </c>
      <c r="C111" s="2" t="s">
        <v>54</v>
      </c>
      <c r="D111" s="2" t="s">
        <v>54</v>
      </c>
      <c r="E111" s="2" t="s">
        <v>54</v>
      </c>
      <c r="F111" s="2" t="s">
        <v>54</v>
      </c>
      <c r="G111" s="2" t="s">
        <v>54</v>
      </c>
      <c r="H111" s="2" t="s">
        <v>54</v>
      </c>
      <c r="I111" s="2" t="s">
        <v>54</v>
      </c>
    </row>
    <row r="112" spans="1:9" ht="12.75">
      <c r="A112" s="3"/>
      <c r="B112" s="35" t="s">
        <v>7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ht="12.75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3"/>
      <c r="B114" s="35" t="s">
        <v>63</v>
      </c>
      <c r="C114" s="14" t="s">
        <v>54</v>
      </c>
      <c r="D114" s="14" t="s">
        <v>54</v>
      </c>
      <c r="E114" s="14" t="s">
        <v>54</v>
      </c>
      <c r="F114" s="14" t="s">
        <v>54</v>
      </c>
      <c r="G114" s="14" t="s">
        <v>54</v>
      </c>
      <c r="H114" s="14" t="s">
        <v>54</v>
      </c>
      <c r="I114" s="14" t="s">
        <v>54</v>
      </c>
    </row>
    <row r="115" spans="1:9" ht="12.75">
      <c r="A115" s="3"/>
      <c r="B115" s="35" t="s">
        <v>7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ht="12.75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.75">
      <c r="A117" s="3"/>
      <c r="B117" s="35" t="s">
        <v>64</v>
      </c>
      <c r="C117" s="2" t="s">
        <v>54</v>
      </c>
      <c r="D117" s="2" t="s">
        <v>54</v>
      </c>
      <c r="E117" s="2" t="s">
        <v>54</v>
      </c>
      <c r="F117" s="2" t="s">
        <v>54</v>
      </c>
      <c r="G117" s="2" t="s">
        <v>54</v>
      </c>
      <c r="H117" s="2" t="s">
        <v>54</v>
      </c>
      <c r="I117" s="2" t="s">
        <v>54</v>
      </c>
    </row>
    <row r="118" spans="1:9" ht="12.75">
      <c r="A118" s="3"/>
      <c r="B118" s="35" t="s">
        <v>7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ht="12.75">
      <c r="A119" s="3"/>
      <c r="B119" s="12" t="s">
        <v>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</row>
    <row r="120" spans="1:9" ht="12.75">
      <c r="A120" s="3"/>
      <c r="B120" s="35" t="s">
        <v>65</v>
      </c>
      <c r="C120" s="14" t="s">
        <v>54</v>
      </c>
      <c r="D120" s="14" t="s">
        <v>54</v>
      </c>
      <c r="E120" s="14" t="s">
        <v>54</v>
      </c>
      <c r="F120" s="14" t="s">
        <v>54</v>
      </c>
      <c r="G120" s="14" t="s">
        <v>54</v>
      </c>
      <c r="H120" s="14" t="s">
        <v>54</v>
      </c>
      <c r="I120" s="14" t="s">
        <v>54</v>
      </c>
    </row>
    <row r="121" spans="1:9" ht="12.75">
      <c r="A121" s="3"/>
      <c r="B121" s="35" t="s">
        <v>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ht="12.75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3"/>
      <c r="B123" s="35" t="s">
        <v>66</v>
      </c>
      <c r="C123" s="2" t="s">
        <v>54</v>
      </c>
      <c r="D123" s="2" t="s">
        <v>54</v>
      </c>
      <c r="E123" s="2" t="s">
        <v>54</v>
      </c>
      <c r="F123" s="2" t="s">
        <v>54</v>
      </c>
      <c r="G123" s="2" t="s">
        <v>54</v>
      </c>
      <c r="H123" s="2" t="s">
        <v>54</v>
      </c>
      <c r="I123" s="2" t="s">
        <v>54</v>
      </c>
    </row>
    <row r="124" spans="1:9" ht="12.75">
      <c r="A124" s="3"/>
      <c r="B124" s="35" t="s">
        <v>7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ht="12.75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ht="12.75">
      <c r="A126" s="3"/>
      <c r="B126" s="35" t="s">
        <v>67</v>
      </c>
      <c r="C126" s="14" t="s">
        <v>54</v>
      </c>
      <c r="D126" s="14" t="s">
        <v>54</v>
      </c>
      <c r="E126" s="14" t="s">
        <v>54</v>
      </c>
      <c r="F126" s="14" t="s">
        <v>54</v>
      </c>
      <c r="G126" s="14" t="s">
        <v>54</v>
      </c>
      <c r="H126" s="14" t="s">
        <v>54</v>
      </c>
      <c r="I126" s="14" t="s">
        <v>54</v>
      </c>
    </row>
    <row r="127" spans="1:9" ht="12.75">
      <c r="A127" s="3"/>
      <c r="B127" s="35" t="s">
        <v>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ht="12.75">
      <c r="A128" s="3"/>
      <c r="B128" s="12" t="s">
        <v>8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</row>
    <row r="129" spans="1:9" ht="12.75">
      <c r="A129" s="3"/>
      <c r="B129" t="s">
        <v>68</v>
      </c>
      <c r="C129" s="2" t="s">
        <v>54</v>
      </c>
      <c r="D129" s="2" t="s">
        <v>54</v>
      </c>
      <c r="E129" s="2" t="s">
        <v>54</v>
      </c>
      <c r="F129" s="2" t="s">
        <v>54</v>
      </c>
      <c r="G129" s="2" t="s">
        <v>54</v>
      </c>
      <c r="H129" s="2" t="s">
        <v>54</v>
      </c>
      <c r="I129" s="2" t="s">
        <v>54</v>
      </c>
    </row>
    <row r="130" spans="1:9" ht="12.75">
      <c r="A130" s="3"/>
      <c r="B130" t="s">
        <v>7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2" t="s">
        <v>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 ht="12.75">
      <c r="A132" s="3"/>
      <c r="B132" s="35"/>
      <c r="C132" s="14"/>
      <c r="D132" s="14"/>
      <c r="E132" s="14"/>
      <c r="F132" s="14"/>
      <c r="G132" s="14"/>
      <c r="H132" s="14"/>
      <c r="I132" s="14"/>
    </row>
    <row r="133" spans="1:9" ht="12.75">
      <c r="A133" s="3">
        <v>5</v>
      </c>
      <c r="B133" s="4" t="s">
        <v>13</v>
      </c>
      <c r="C133" s="14"/>
      <c r="D133" s="14"/>
      <c r="E133" s="14"/>
      <c r="F133" s="14"/>
      <c r="G133" s="14"/>
      <c r="H133" s="14"/>
      <c r="I133" s="14"/>
    </row>
    <row r="134" spans="1:9" ht="12.75">
      <c r="A134" s="3"/>
      <c r="B134" t="s">
        <v>10</v>
      </c>
      <c r="C134" s="2" t="s">
        <v>54</v>
      </c>
      <c r="D134" s="2" t="s">
        <v>54</v>
      </c>
      <c r="E134" s="2" t="s">
        <v>54</v>
      </c>
      <c r="F134" s="2" t="s">
        <v>54</v>
      </c>
      <c r="G134" s="2" t="s">
        <v>54</v>
      </c>
      <c r="H134" s="2" t="s">
        <v>54</v>
      </c>
      <c r="I134" s="224" t="s">
        <v>54</v>
      </c>
    </row>
    <row r="135" spans="1:9" ht="12.75">
      <c r="A135" s="3"/>
      <c r="B135" t="s">
        <v>14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261">
        <v>0</v>
      </c>
    </row>
    <row r="136" spans="1:9" ht="12.75">
      <c r="A136" s="3"/>
      <c r="B136" s="12" t="s">
        <v>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ht="12.75">
      <c r="A137" s="3"/>
      <c r="B137" t="s">
        <v>11</v>
      </c>
      <c r="C137" s="14" t="s">
        <v>54</v>
      </c>
      <c r="D137" s="14" t="s">
        <v>54</v>
      </c>
      <c r="E137" s="14" t="s">
        <v>54</v>
      </c>
      <c r="F137" s="14" t="s">
        <v>54</v>
      </c>
      <c r="G137" s="14" t="s">
        <v>54</v>
      </c>
      <c r="H137" s="14" t="s">
        <v>54</v>
      </c>
      <c r="I137" s="14" t="s">
        <v>54</v>
      </c>
    </row>
    <row r="138" spans="1:9" ht="12.75">
      <c r="A138" s="3"/>
      <c r="B138" t="s">
        <v>14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 ht="12.75">
      <c r="A139" s="3"/>
      <c r="B139" s="12" t="s">
        <v>8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ht="12.75">
      <c r="A140" s="3"/>
      <c r="B140" s="35" t="s">
        <v>33</v>
      </c>
      <c r="C140" s="14" t="s">
        <v>54</v>
      </c>
      <c r="D140" s="14" t="s">
        <v>54</v>
      </c>
      <c r="E140" s="14" t="s">
        <v>54</v>
      </c>
      <c r="F140" s="14" t="s">
        <v>54</v>
      </c>
      <c r="G140" s="14" t="s">
        <v>54</v>
      </c>
      <c r="H140" s="14" t="s">
        <v>54</v>
      </c>
      <c r="I140" s="14" t="s">
        <v>54</v>
      </c>
    </row>
    <row r="141" spans="1:9" ht="12.75">
      <c r="A141" s="3"/>
      <c r="B141" s="35" t="s">
        <v>14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ht="12.75">
      <c r="A142" s="3"/>
      <c r="B142" s="12" t="s">
        <v>8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</row>
    <row r="143" spans="1:9" ht="12.75">
      <c r="A143" s="3"/>
      <c r="B143" s="35" t="s">
        <v>34</v>
      </c>
      <c r="C143" s="2" t="s">
        <v>54</v>
      </c>
      <c r="D143" s="2" t="s">
        <v>54</v>
      </c>
      <c r="E143" s="2" t="s">
        <v>54</v>
      </c>
      <c r="F143" s="2" t="s">
        <v>54</v>
      </c>
      <c r="G143" s="2" t="s">
        <v>54</v>
      </c>
      <c r="H143" s="2" t="s">
        <v>54</v>
      </c>
      <c r="I143" s="2" t="s">
        <v>54</v>
      </c>
    </row>
    <row r="144" spans="1:9" ht="12.75">
      <c r="A144" s="3"/>
      <c r="B144" s="35" t="s">
        <v>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ht="12.75">
      <c r="A145" s="3"/>
      <c r="B145" s="12" t="s">
        <v>8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</row>
    <row r="146" spans="1:9" ht="12.75">
      <c r="A146" s="3"/>
      <c r="B146" s="35" t="s">
        <v>63</v>
      </c>
      <c r="C146" s="14" t="s">
        <v>54</v>
      </c>
      <c r="D146" s="14" t="s">
        <v>54</v>
      </c>
      <c r="E146" s="14" t="s">
        <v>54</v>
      </c>
      <c r="F146" s="14" t="s">
        <v>54</v>
      </c>
      <c r="G146" s="14" t="s">
        <v>54</v>
      </c>
      <c r="H146" s="14" t="s">
        <v>54</v>
      </c>
      <c r="I146" s="14" t="s">
        <v>54</v>
      </c>
    </row>
    <row r="147" spans="1:9" ht="12.75">
      <c r="A147" s="3"/>
      <c r="B147" s="35" t="s">
        <v>14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 ht="12.75">
      <c r="A148" s="3"/>
      <c r="B148" s="12" t="s">
        <v>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 ht="12.75">
      <c r="A149" s="3"/>
      <c r="B149" s="35" t="s">
        <v>64</v>
      </c>
      <c r="C149" s="2" t="s">
        <v>54</v>
      </c>
      <c r="D149" s="2" t="s">
        <v>54</v>
      </c>
      <c r="E149" s="2" t="s">
        <v>54</v>
      </c>
      <c r="F149" s="2" t="s">
        <v>54</v>
      </c>
      <c r="G149" s="2" t="s">
        <v>54</v>
      </c>
      <c r="H149" s="2" t="s">
        <v>54</v>
      </c>
      <c r="I149" s="2" t="s">
        <v>54</v>
      </c>
    </row>
    <row r="150" spans="1:9" ht="12.75">
      <c r="A150" s="3"/>
      <c r="B150" s="35" t="s">
        <v>14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 ht="12.75">
      <c r="A151" s="3"/>
      <c r="B151" s="12" t="s">
        <v>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 ht="12.75">
      <c r="A152" s="3"/>
      <c r="B152" s="35" t="s">
        <v>65</v>
      </c>
      <c r="C152" s="14" t="s">
        <v>54</v>
      </c>
      <c r="D152" s="14" t="s">
        <v>54</v>
      </c>
      <c r="E152" s="14" t="s">
        <v>54</v>
      </c>
      <c r="F152" s="14" t="s">
        <v>54</v>
      </c>
      <c r="G152" s="14" t="s">
        <v>54</v>
      </c>
      <c r="H152" s="14" t="s">
        <v>54</v>
      </c>
      <c r="I152" s="14" t="s">
        <v>54</v>
      </c>
    </row>
    <row r="153" spans="1:9" ht="12.75">
      <c r="A153" s="3"/>
      <c r="B153" s="35" t="s">
        <v>14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 ht="12.75">
      <c r="A154" s="3"/>
      <c r="B154" s="12" t="s">
        <v>8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ht="12.75">
      <c r="A155" s="3"/>
      <c r="B155" s="35" t="s">
        <v>66</v>
      </c>
      <c r="C155" s="2" t="s">
        <v>54</v>
      </c>
      <c r="D155" s="2" t="s">
        <v>54</v>
      </c>
      <c r="E155" s="2" t="s">
        <v>54</v>
      </c>
      <c r="F155" s="2" t="s">
        <v>54</v>
      </c>
      <c r="G155" s="2" t="s">
        <v>54</v>
      </c>
      <c r="H155" s="2" t="s">
        <v>54</v>
      </c>
      <c r="I155" s="2" t="s">
        <v>54</v>
      </c>
    </row>
    <row r="156" spans="1:9" ht="12.75">
      <c r="A156" s="3"/>
      <c r="B156" s="35" t="s">
        <v>14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 ht="12.75">
      <c r="A157" s="3"/>
      <c r="B157" s="12" t="s">
        <v>8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ht="12.75">
      <c r="A158" s="3"/>
      <c r="B158" s="35" t="s">
        <v>67</v>
      </c>
      <c r="C158" s="14" t="s">
        <v>54</v>
      </c>
      <c r="D158" s="14" t="s">
        <v>54</v>
      </c>
      <c r="E158" s="14" t="s">
        <v>54</v>
      </c>
      <c r="F158" s="14" t="s">
        <v>54</v>
      </c>
      <c r="G158" s="14" t="s">
        <v>54</v>
      </c>
      <c r="H158" s="14" t="s">
        <v>54</v>
      </c>
      <c r="I158" s="14" t="s">
        <v>54</v>
      </c>
    </row>
    <row r="159" spans="1:9" ht="12.75">
      <c r="A159" s="3"/>
      <c r="B159" s="35" t="s">
        <v>14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</row>
    <row r="160" spans="2:9" ht="12.75">
      <c r="B160" s="12" t="s">
        <v>8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</row>
    <row r="161" spans="2:9" ht="12.75">
      <c r="B161" t="s">
        <v>68</v>
      </c>
      <c r="C161" s="2" t="s">
        <v>54</v>
      </c>
      <c r="D161" s="2" t="s">
        <v>54</v>
      </c>
      <c r="E161" s="2" t="s">
        <v>54</v>
      </c>
      <c r="F161" s="2" t="s">
        <v>54</v>
      </c>
      <c r="G161" s="2" t="s">
        <v>54</v>
      </c>
      <c r="H161" s="2" t="s">
        <v>54</v>
      </c>
      <c r="I161" s="2" t="s">
        <v>54</v>
      </c>
    </row>
    <row r="162" spans="2:9" ht="12.75">
      <c r="B162" t="s">
        <v>14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2:9" ht="12.75">
      <c r="B163" s="12" t="s">
        <v>8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</row>
    <row r="164" spans="3:9" ht="12.75">
      <c r="C164"/>
      <c r="D164"/>
      <c r="E164"/>
      <c r="F164"/>
      <c r="G164"/>
      <c r="H164"/>
      <c r="I164"/>
    </row>
    <row r="165" spans="1:9" ht="12.75">
      <c r="A165" s="4">
        <v>6</v>
      </c>
      <c r="B165" s="4" t="s">
        <v>35</v>
      </c>
      <c r="C165"/>
      <c r="D165"/>
      <c r="E165"/>
      <c r="F165"/>
      <c r="G165"/>
      <c r="H165"/>
      <c r="I165"/>
    </row>
    <row r="166" spans="3:9" ht="12.75" hidden="1">
      <c r="C166"/>
      <c r="D166"/>
      <c r="E166"/>
      <c r="F166"/>
      <c r="G166"/>
      <c r="H166"/>
      <c r="I166"/>
    </row>
    <row r="167" spans="3:9" ht="12.75" hidden="1">
      <c r="C167"/>
      <c r="D167"/>
      <c r="E167"/>
      <c r="F167"/>
      <c r="G167"/>
      <c r="H167"/>
      <c r="I167"/>
    </row>
    <row r="168" spans="3:9" ht="12.75" hidden="1">
      <c r="C168"/>
      <c r="D168"/>
      <c r="E168"/>
      <c r="F168"/>
      <c r="G168"/>
      <c r="H168"/>
      <c r="I168"/>
    </row>
    <row r="169" spans="3:9" ht="12.75" hidden="1">
      <c r="C169"/>
      <c r="D169"/>
      <c r="E169"/>
      <c r="F169"/>
      <c r="G169"/>
      <c r="H169"/>
      <c r="I169"/>
    </row>
    <row r="170" spans="3:9" ht="12.75" hidden="1">
      <c r="C170"/>
      <c r="D170"/>
      <c r="E170"/>
      <c r="F170"/>
      <c r="G170"/>
      <c r="H170"/>
      <c r="I170"/>
    </row>
    <row r="171" spans="3:9" ht="12.75" hidden="1">
      <c r="C171"/>
      <c r="D171"/>
      <c r="E171"/>
      <c r="F171"/>
      <c r="G171"/>
      <c r="H171"/>
      <c r="I171"/>
    </row>
    <row r="172" spans="3:9" ht="12.75" hidden="1">
      <c r="C172"/>
      <c r="D172"/>
      <c r="E172"/>
      <c r="F172"/>
      <c r="G172"/>
      <c r="H172"/>
      <c r="I172"/>
    </row>
    <row r="173" spans="3:9" ht="12.75" hidden="1">
      <c r="C173"/>
      <c r="D173"/>
      <c r="E173"/>
      <c r="F173"/>
      <c r="G173"/>
      <c r="H173"/>
      <c r="I173"/>
    </row>
    <row r="174" spans="3:9" ht="12.75" hidden="1">
      <c r="C174"/>
      <c r="D174"/>
      <c r="E174"/>
      <c r="F174"/>
      <c r="G174"/>
      <c r="H174"/>
      <c r="I174"/>
    </row>
    <row r="175" spans="3:9" ht="12.75" hidden="1">
      <c r="C175"/>
      <c r="D175"/>
      <c r="E175"/>
      <c r="F175"/>
      <c r="G175"/>
      <c r="H175"/>
      <c r="I175"/>
    </row>
    <row r="176" spans="3:9" ht="12.75" hidden="1">
      <c r="C176"/>
      <c r="D176"/>
      <c r="E176"/>
      <c r="F176"/>
      <c r="G176"/>
      <c r="H176"/>
      <c r="I176"/>
    </row>
    <row r="177" spans="3:9" ht="12.75" hidden="1">
      <c r="C177"/>
      <c r="D177"/>
      <c r="E177"/>
      <c r="F177"/>
      <c r="G177"/>
      <c r="H177"/>
      <c r="I177"/>
    </row>
    <row r="178" spans="3:9" ht="12.75" hidden="1">
      <c r="C178"/>
      <c r="D178"/>
      <c r="E178"/>
      <c r="F178"/>
      <c r="G178"/>
      <c r="H178"/>
      <c r="I178"/>
    </row>
    <row r="179" spans="3:9" ht="12.75" hidden="1">
      <c r="C179"/>
      <c r="D179"/>
      <c r="E179"/>
      <c r="F179"/>
      <c r="G179"/>
      <c r="H179"/>
      <c r="I179"/>
    </row>
    <row r="180" spans="3:9" ht="12.75" hidden="1">
      <c r="C180"/>
      <c r="D180"/>
      <c r="E180"/>
      <c r="F180"/>
      <c r="G180"/>
      <c r="H180"/>
      <c r="I180"/>
    </row>
    <row r="181" spans="3:9" ht="12.75" hidden="1">
      <c r="C181"/>
      <c r="D181"/>
      <c r="E181"/>
      <c r="F181"/>
      <c r="G181"/>
      <c r="H181"/>
      <c r="I181"/>
    </row>
    <row r="182" spans="3:9" ht="12.75" hidden="1">
      <c r="C182"/>
      <c r="D182"/>
      <c r="E182"/>
      <c r="F182"/>
      <c r="G182"/>
      <c r="H182"/>
      <c r="I182"/>
    </row>
    <row r="183" spans="3:9" ht="12.75" hidden="1">
      <c r="C183"/>
      <c r="D183"/>
      <c r="E183"/>
      <c r="F183"/>
      <c r="G183"/>
      <c r="H183"/>
      <c r="I183"/>
    </row>
    <row r="184" spans="3:9" ht="12.75" hidden="1">
      <c r="C184"/>
      <c r="D184"/>
      <c r="E184"/>
      <c r="F184"/>
      <c r="G184"/>
      <c r="H184"/>
      <c r="I184"/>
    </row>
    <row r="185" spans="3:9" ht="12.75" hidden="1">
      <c r="C185"/>
      <c r="D185"/>
      <c r="E185"/>
      <c r="F185"/>
      <c r="G185"/>
      <c r="H185"/>
      <c r="I185"/>
    </row>
    <row r="186" spans="3:9" ht="12.75" hidden="1">
      <c r="C186"/>
      <c r="D186"/>
      <c r="E186"/>
      <c r="F186"/>
      <c r="G186"/>
      <c r="H186"/>
      <c r="I186"/>
    </row>
    <row r="187" spans="3:9" ht="12.75" hidden="1">
      <c r="C187"/>
      <c r="D187"/>
      <c r="E187"/>
      <c r="F187"/>
      <c r="G187"/>
      <c r="H187"/>
      <c r="I187"/>
    </row>
    <row r="188" spans="3:9" ht="12.75" hidden="1">
      <c r="C188"/>
      <c r="D188"/>
      <c r="E188"/>
      <c r="F188"/>
      <c r="G188"/>
      <c r="H188"/>
      <c r="I188"/>
    </row>
    <row r="189" spans="3:9" ht="12.75" hidden="1">
      <c r="C189"/>
      <c r="D189"/>
      <c r="E189"/>
      <c r="F189"/>
      <c r="G189"/>
      <c r="H189"/>
      <c r="I189"/>
    </row>
    <row r="190" spans="2:9" ht="12.75">
      <c r="B190" t="s">
        <v>10</v>
      </c>
      <c r="C190" s="2" t="s">
        <v>54</v>
      </c>
      <c r="D190" s="2" t="s">
        <v>54</v>
      </c>
      <c r="E190" s="2" t="s">
        <v>54</v>
      </c>
      <c r="F190" s="2" t="s">
        <v>54</v>
      </c>
      <c r="G190" s="2" t="s">
        <v>54</v>
      </c>
      <c r="H190" s="2" t="s">
        <v>54</v>
      </c>
      <c r="I190" s="2" t="s">
        <v>54</v>
      </c>
    </row>
    <row r="191" spans="2:9" ht="12.75">
      <c r="B191" t="s">
        <v>16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</row>
    <row r="192" spans="2:9" ht="12.75">
      <c r="B192" s="12" t="s">
        <v>8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2:9" ht="12.75">
      <c r="B193" t="s">
        <v>11</v>
      </c>
      <c r="C193" s="14" t="s">
        <v>54</v>
      </c>
      <c r="D193" s="14" t="s">
        <v>54</v>
      </c>
      <c r="E193" s="14" t="s">
        <v>54</v>
      </c>
      <c r="F193" s="14" t="s">
        <v>54</v>
      </c>
      <c r="G193" s="14" t="s">
        <v>54</v>
      </c>
      <c r="H193" s="14" t="s">
        <v>54</v>
      </c>
      <c r="I193" s="14" t="s">
        <v>54</v>
      </c>
    </row>
    <row r="194" spans="2:9" ht="12.75">
      <c r="B194" t="s">
        <v>16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</row>
    <row r="195" spans="2:9" ht="12.75">
      <c r="B195" s="12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2:9" ht="12.75">
      <c r="B196" s="35" t="s">
        <v>33</v>
      </c>
      <c r="C196" s="14" t="s">
        <v>54</v>
      </c>
      <c r="D196" s="14" t="s">
        <v>54</v>
      </c>
      <c r="E196" s="14" t="s">
        <v>54</v>
      </c>
      <c r="F196" s="14" t="s">
        <v>54</v>
      </c>
      <c r="G196" s="14" t="s">
        <v>54</v>
      </c>
      <c r="H196" s="14" t="s">
        <v>54</v>
      </c>
      <c r="I196" s="14" t="s">
        <v>54</v>
      </c>
    </row>
    <row r="197" spans="2:9" ht="12.75">
      <c r="B197" s="35" t="s">
        <v>16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</row>
    <row r="198" spans="2:9" ht="12.75">
      <c r="B198" s="12" t="s">
        <v>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</row>
    <row r="199" spans="2:9" ht="12.75">
      <c r="B199" s="35" t="s">
        <v>34</v>
      </c>
      <c r="C199" s="2" t="s">
        <v>54</v>
      </c>
      <c r="D199" s="2" t="s">
        <v>54</v>
      </c>
      <c r="E199" s="2" t="s">
        <v>54</v>
      </c>
      <c r="F199" s="2" t="s">
        <v>54</v>
      </c>
      <c r="G199" s="2" t="s">
        <v>54</v>
      </c>
      <c r="H199" s="2" t="s">
        <v>54</v>
      </c>
      <c r="I199" s="2" t="s">
        <v>54</v>
      </c>
    </row>
    <row r="200" spans="2:9" ht="12.75">
      <c r="B200" s="35" t="s">
        <v>16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</row>
    <row r="201" spans="1:9" ht="12.75">
      <c r="A201" s="3"/>
      <c r="B201" s="12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3"/>
      <c r="B202" s="35" t="s">
        <v>63</v>
      </c>
      <c r="C202" s="14" t="s">
        <v>54</v>
      </c>
      <c r="D202" s="14" t="s">
        <v>54</v>
      </c>
      <c r="E202" s="14" t="s">
        <v>54</v>
      </c>
      <c r="F202" s="14" t="s">
        <v>54</v>
      </c>
      <c r="G202" s="14" t="s">
        <v>54</v>
      </c>
      <c r="H202" s="14" t="s">
        <v>54</v>
      </c>
      <c r="I202" s="14" t="s">
        <v>54</v>
      </c>
    </row>
    <row r="203" spans="1:9" ht="12.75">
      <c r="A203" s="3"/>
      <c r="B203" s="35" t="s">
        <v>16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2.75">
      <c r="A204" s="3"/>
      <c r="B204" s="12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2:9" ht="12.75">
      <c r="B205" s="35" t="s">
        <v>64</v>
      </c>
      <c r="C205" s="2" t="s">
        <v>54</v>
      </c>
      <c r="D205" s="2" t="s">
        <v>54</v>
      </c>
      <c r="E205" s="2" t="s">
        <v>54</v>
      </c>
      <c r="F205" s="2" t="s">
        <v>54</v>
      </c>
      <c r="G205" s="2" t="s">
        <v>54</v>
      </c>
      <c r="H205" s="2" t="s">
        <v>54</v>
      </c>
      <c r="I205" s="2" t="s">
        <v>54</v>
      </c>
    </row>
    <row r="206" spans="2:9" ht="12.75">
      <c r="B206" s="35" t="s">
        <v>16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</row>
    <row r="207" spans="2:9" ht="12.75">
      <c r="B207" s="12" t="s">
        <v>8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</row>
    <row r="208" spans="1:9" ht="12.75">
      <c r="A208" s="3"/>
      <c r="B208" s="35" t="s">
        <v>65</v>
      </c>
      <c r="C208" s="14" t="s">
        <v>54</v>
      </c>
      <c r="D208" s="14" t="s">
        <v>54</v>
      </c>
      <c r="E208" s="14" t="s">
        <v>54</v>
      </c>
      <c r="F208" s="14" t="s">
        <v>54</v>
      </c>
      <c r="G208" s="14" t="s">
        <v>54</v>
      </c>
      <c r="H208" s="14" t="s">
        <v>54</v>
      </c>
      <c r="I208" s="14" t="s">
        <v>54</v>
      </c>
    </row>
    <row r="209" spans="1:9" ht="12.75">
      <c r="A209" s="3"/>
      <c r="B209" s="35" t="s">
        <v>16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</row>
    <row r="210" spans="1:9" ht="12.75">
      <c r="A210" s="3"/>
      <c r="B210" s="12" t="s">
        <v>8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</row>
    <row r="211" spans="1:9" ht="12.75">
      <c r="A211" s="3"/>
      <c r="B211" s="35" t="s">
        <v>66</v>
      </c>
      <c r="C211" s="2" t="s">
        <v>54</v>
      </c>
      <c r="D211" s="2" t="s">
        <v>54</v>
      </c>
      <c r="E211" s="2" t="s">
        <v>54</v>
      </c>
      <c r="F211" s="2" t="s">
        <v>54</v>
      </c>
      <c r="G211" s="2" t="s">
        <v>54</v>
      </c>
      <c r="H211" s="2" t="s">
        <v>54</v>
      </c>
      <c r="I211" s="2" t="s">
        <v>54</v>
      </c>
    </row>
    <row r="212" spans="1:9" ht="12.75">
      <c r="A212" s="3"/>
      <c r="B212" s="35" t="s">
        <v>16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9" ht="12.75">
      <c r="A213" s="3"/>
      <c r="B213" s="12" t="s">
        <v>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</row>
    <row r="214" spans="1:9" ht="12.75">
      <c r="A214" s="3"/>
      <c r="B214" s="35" t="s">
        <v>67</v>
      </c>
      <c r="C214" s="14" t="s">
        <v>54</v>
      </c>
      <c r="D214" s="14" t="s">
        <v>54</v>
      </c>
      <c r="E214" s="14" t="s">
        <v>54</v>
      </c>
      <c r="F214" s="14" t="s">
        <v>54</v>
      </c>
      <c r="G214" s="14" t="s">
        <v>54</v>
      </c>
      <c r="H214" s="14" t="s">
        <v>54</v>
      </c>
      <c r="I214" s="14" t="s">
        <v>54</v>
      </c>
    </row>
    <row r="215" spans="1:9" ht="12.75">
      <c r="A215" s="3"/>
      <c r="B215" s="35" t="s">
        <v>16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</row>
    <row r="216" spans="2:9" ht="12.75">
      <c r="B216" s="12" t="s">
        <v>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</row>
    <row r="217" spans="2:9" ht="12.75">
      <c r="B217" t="s">
        <v>68</v>
      </c>
      <c r="C217" s="2" t="s">
        <v>54</v>
      </c>
      <c r="D217" s="2" t="s">
        <v>54</v>
      </c>
      <c r="E217" s="2" t="s">
        <v>54</v>
      </c>
      <c r="F217" s="2" t="s">
        <v>54</v>
      </c>
      <c r="G217" s="2" t="s">
        <v>54</v>
      </c>
      <c r="H217" s="2" t="s">
        <v>54</v>
      </c>
      <c r="I217" s="2" t="s">
        <v>54</v>
      </c>
    </row>
    <row r="218" spans="2:9" ht="12.75">
      <c r="B218" t="s">
        <v>16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2:9" ht="12.75">
      <c r="B219" s="12" t="s">
        <v>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</row>
    <row r="220" spans="1:10" ht="12.75">
      <c r="A220" s="3">
        <v>7</v>
      </c>
      <c r="B220" s="4" t="s">
        <v>79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117"/>
    </row>
    <row r="221" spans="2:9" ht="12.75">
      <c r="B221" s="12" t="s">
        <v>8</v>
      </c>
      <c r="C221" s="118">
        <v>0</v>
      </c>
      <c r="D221" s="118">
        <v>0</v>
      </c>
      <c r="E221" s="118">
        <v>0</v>
      </c>
      <c r="F221" s="7">
        <v>0</v>
      </c>
      <c r="G221" s="118">
        <v>0</v>
      </c>
      <c r="H221" s="118">
        <v>0</v>
      </c>
      <c r="I221" s="118">
        <v>0</v>
      </c>
    </row>
    <row r="222" spans="1:2" ht="12.75">
      <c r="A222" s="3">
        <v>8</v>
      </c>
      <c r="B222" s="4" t="s">
        <v>31</v>
      </c>
    </row>
    <row r="223" spans="2:9" ht="12.75">
      <c r="B223" t="s">
        <v>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2:9" ht="12.75">
      <c r="B224" s="6" t="s">
        <v>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65">
      <selection activeCell="C158" sqref="C158"/>
    </sheetView>
  </sheetViews>
  <sheetFormatPr defaultColWidth="9.140625" defaultRowHeight="12.75"/>
  <cols>
    <col min="1" max="1" width="3.00390625" style="0" customWidth="1"/>
    <col min="2" max="2" width="14.8515625" style="0" bestFit="1" customWidth="1"/>
    <col min="3" max="3" width="11.00390625" style="2" customWidth="1"/>
    <col min="4" max="4" width="12.7109375" style="2" bestFit="1" customWidth="1"/>
    <col min="5" max="9" width="11.00390625" style="2" customWidth="1"/>
  </cols>
  <sheetData>
    <row r="1" spans="1:9" ht="12.75">
      <c r="A1" s="1" t="str">
        <f>'Boys U11'!A2</f>
        <v>Venue : </v>
      </c>
      <c r="B1" s="70"/>
      <c r="E1" s="3" t="s">
        <v>86</v>
      </c>
      <c r="H1" s="3" t="str">
        <f>'Boys U11'!H2</f>
        <v>Date - </v>
      </c>
      <c r="I1" s="43" t="str">
        <f>'Boys U11'!I2</f>
        <v>9th February 2014</v>
      </c>
    </row>
    <row r="2" spans="1:8" ht="12.75">
      <c r="A2" s="1"/>
      <c r="G2" s="3"/>
      <c r="H2" s="3"/>
    </row>
    <row r="3" spans="1:9" ht="12.75">
      <c r="A3" s="2"/>
      <c r="B3" s="4" t="s">
        <v>69</v>
      </c>
      <c r="C3" s="3" t="s">
        <v>1</v>
      </c>
      <c r="D3" s="3" t="s">
        <v>2</v>
      </c>
      <c r="E3" s="3" t="s">
        <v>3</v>
      </c>
      <c r="F3" s="3" t="s">
        <v>82</v>
      </c>
      <c r="G3" s="3" t="s">
        <v>4</v>
      </c>
      <c r="H3" s="3" t="s">
        <v>22</v>
      </c>
      <c r="I3" s="3" t="s">
        <v>5</v>
      </c>
    </row>
    <row r="4" spans="1:6" ht="12.75">
      <c r="A4" s="2"/>
      <c r="B4" s="4" t="s">
        <v>24</v>
      </c>
      <c r="F4" s="3" t="s">
        <v>83</v>
      </c>
    </row>
    <row r="5" spans="1:9" ht="12.75">
      <c r="A5" s="3">
        <v>1</v>
      </c>
      <c r="B5" t="s">
        <v>10</v>
      </c>
      <c r="C5" s="2" t="s">
        <v>54</v>
      </c>
      <c r="D5" s="2" t="s">
        <v>54</v>
      </c>
      <c r="E5" s="2" t="s">
        <v>54</v>
      </c>
      <c r="F5" s="2" t="s">
        <v>54</v>
      </c>
      <c r="G5" s="2" t="s">
        <v>54</v>
      </c>
      <c r="H5" s="2" t="s">
        <v>54</v>
      </c>
      <c r="I5" s="2" t="s">
        <v>54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2">
        <v>0</v>
      </c>
      <c r="H6" s="5">
        <v>0</v>
      </c>
      <c r="I6" s="5">
        <v>0</v>
      </c>
    </row>
    <row r="7" spans="1:9" ht="12.75">
      <c r="A7" s="3"/>
      <c r="B7" s="12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4" t="s">
        <v>54</v>
      </c>
      <c r="D8" s="14" t="s">
        <v>54</v>
      </c>
      <c r="E8" s="14" t="s">
        <v>54</v>
      </c>
      <c r="F8" s="14" t="s">
        <v>54</v>
      </c>
      <c r="G8" s="14" t="s">
        <v>54</v>
      </c>
      <c r="H8" s="14" t="s">
        <v>54</v>
      </c>
      <c r="I8" s="14" t="s">
        <v>54</v>
      </c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2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t="s">
        <v>33</v>
      </c>
      <c r="C11" s="2" t="s">
        <v>54</v>
      </c>
      <c r="D11" s="2" t="s">
        <v>54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</row>
    <row r="12" spans="1:9" ht="12.75">
      <c r="A12" s="3"/>
      <c r="B1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2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ht="12.75">
      <c r="A14" s="3"/>
      <c r="B14" t="s">
        <v>34</v>
      </c>
      <c r="C14" s="14" t="s">
        <v>54</v>
      </c>
      <c r="D14" s="14" t="s">
        <v>54</v>
      </c>
      <c r="E14" s="14" t="s">
        <v>54</v>
      </c>
      <c r="F14" s="14" t="s">
        <v>54</v>
      </c>
      <c r="G14" s="14" t="s">
        <v>54</v>
      </c>
      <c r="H14" s="14" t="s">
        <v>54</v>
      </c>
      <c r="I14" s="280" t="s">
        <v>54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2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63</v>
      </c>
      <c r="C17" s="2" t="s">
        <v>54</v>
      </c>
      <c r="D17" s="2" t="s">
        <v>54</v>
      </c>
      <c r="E17" s="2" t="s">
        <v>54</v>
      </c>
      <c r="F17" s="2" t="s">
        <v>54</v>
      </c>
      <c r="G17" s="2" t="s">
        <v>54</v>
      </c>
      <c r="H17" s="2" t="s">
        <v>54</v>
      </c>
      <c r="I17" s="2" t="s">
        <v>54</v>
      </c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2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t="s">
        <v>64</v>
      </c>
      <c r="C20" s="14" t="s">
        <v>54</v>
      </c>
      <c r="D20" s="14" t="s">
        <v>54</v>
      </c>
      <c r="E20" s="14" t="s">
        <v>54</v>
      </c>
      <c r="F20" s="14" t="s">
        <v>54</v>
      </c>
      <c r="G20" s="14" t="s">
        <v>54</v>
      </c>
      <c r="H20" s="14" t="s">
        <v>54</v>
      </c>
      <c r="I20" s="14" t="s">
        <v>54</v>
      </c>
    </row>
    <row r="21" spans="1:9" ht="12.75">
      <c r="A21" s="3"/>
      <c r="B21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2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2.75">
      <c r="A23" s="3"/>
      <c r="B23" t="s">
        <v>65</v>
      </c>
      <c r="C23" s="2" t="s">
        <v>54</v>
      </c>
      <c r="D23" s="2" t="s">
        <v>54</v>
      </c>
      <c r="E23" s="2" t="s">
        <v>54</v>
      </c>
      <c r="F23" s="2" t="s">
        <v>54</v>
      </c>
      <c r="G23" s="2" t="s">
        <v>54</v>
      </c>
      <c r="H23" s="2" t="s">
        <v>54</v>
      </c>
      <c r="I23" s="2" t="s">
        <v>54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2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66</v>
      </c>
      <c r="C26" s="14" t="s">
        <v>54</v>
      </c>
      <c r="D26" s="14" t="s">
        <v>54</v>
      </c>
      <c r="E26" s="14" t="s">
        <v>54</v>
      </c>
      <c r="F26" s="14" t="s">
        <v>54</v>
      </c>
      <c r="G26" s="14" t="s">
        <v>54</v>
      </c>
      <c r="H26" s="14" t="s">
        <v>54</v>
      </c>
      <c r="I26" s="14" t="s">
        <v>54</v>
      </c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2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35" t="s">
        <v>67</v>
      </c>
      <c r="C29" s="14" t="s">
        <v>54</v>
      </c>
      <c r="D29" s="14" t="s">
        <v>54</v>
      </c>
      <c r="E29" s="14" t="s">
        <v>54</v>
      </c>
      <c r="F29" s="14" t="s">
        <v>54</v>
      </c>
      <c r="G29" s="14" t="s">
        <v>54</v>
      </c>
      <c r="H29" s="14" t="s">
        <v>54</v>
      </c>
      <c r="I29" s="14" t="s">
        <v>54</v>
      </c>
    </row>
    <row r="30" spans="1:9" ht="12.75">
      <c r="A30" s="3"/>
      <c r="B30" s="35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2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35" t="s">
        <v>68</v>
      </c>
      <c r="C32" s="2" t="s">
        <v>54</v>
      </c>
      <c r="D32" s="2" t="s">
        <v>54</v>
      </c>
      <c r="E32" s="2" t="s">
        <v>54</v>
      </c>
      <c r="F32" s="2" t="s">
        <v>54</v>
      </c>
      <c r="G32" s="2" t="s">
        <v>54</v>
      </c>
      <c r="H32" s="2" t="s">
        <v>54</v>
      </c>
      <c r="I32" s="2" t="s">
        <v>54</v>
      </c>
    </row>
    <row r="33" spans="1:9" ht="12.75">
      <c r="A33" s="3"/>
      <c r="B33" s="35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2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6"/>
      <c r="C35" s="13"/>
      <c r="D35" s="13"/>
      <c r="E35" s="13"/>
      <c r="F35" s="13"/>
      <c r="G35" s="13"/>
      <c r="H35" s="13"/>
      <c r="I35" s="13"/>
    </row>
    <row r="36" spans="1:9" ht="12.75">
      <c r="A36" s="3">
        <v>2</v>
      </c>
      <c r="B36" s="4" t="s">
        <v>70</v>
      </c>
      <c r="C36" s="13"/>
      <c r="D36" s="13"/>
      <c r="E36" s="13"/>
      <c r="F36" s="13"/>
      <c r="G36" s="13"/>
      <c r="H36" s="13"/>
      <c r="I36" s="13"/>
    </row>
    <row r="37" spans="2:9" ht="12.75">
      <c r="B37" t="s">
        <v>10</v>
      </c>
      <c r="C37" s="2" t="s">
        <v>54</v>
      </c>
      <c r="D37" s="2" t="s">
        <v>54</v>
      </c>
      <c r="E37" s="2" t="s">
        <v>54</v>
      </c>
      <c r="F37" s="2" t="s">
        <v>54</v>
      </c>
      <c r="G37" s="2" t="s">
        <v>54</v>
      </c>
      <c r="H37" s="2" t="s">
        <v>54</v>
      </c>
      <c r="I37" s="2" t="s">
        <v>54</v>
      </c>
    </row>
    <row r="38" spans="1:9" ht="12.75">
      <c r="A38" s="3"/>
      <c r="B38" t="s">
        <v>80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2.75">
      <c r="A39" s="3"/>
      <c r="B39" s="12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ht="12.75">
      <c r="A40" s="3"/>
      <c r="B40" t="s">
        <v>11</v>
      </c>
      <c r="C40" s="14" t="s">
        <v>54</v>
      </c>
      <c r="D40" s="14" t="s">
        <v>54</v>
      </c>
      <c r="E40" s="14" t="s">
        <v>54</v>
      </c>
      <c r="F40" s="14" t="s">
        <v>54</v>
      </c>
      <c r="G40" s="14" t="s">
        <v>54</v>
      </c>
      <c r="H40" s="14">
        <v>0</v>
      </c>
      <c r="I40" s="14" t="s">
        <v>54</v>
      </c>
    </row>
    <row r="41" spans="1:9" ht="12.75">
      <c r="A41" s="3"/>
      <c r="B41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3"/>
      <c r="B42" s="12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ht="12.75">
      <c r="A43" s="3"/>
      <c r="B43" s="35" t="s">
        <v>33</v>
      </c>
      <c r="C43" s="14" t="s">
        <v>54</v>
      </c>
      <c r="D43" s="14" t="s">
        <v>54</v>
      </c>
      <c r="E43" s="14" t="s">
        <v>54</v>
      </c>
      <c r="F43" s="14" t="s">
        <v>54</v>
      </c>
      <c r="G43" s="14" t="s">
        <v>54</v>
      </c>
      <c r="H43" s="14">
        <v>0</v>
      </c>
      <c r="I43" s="14" t="s">
        <v>54</v>
      </c>
    </row>
    <row r="44" spans="1:9" ht="12.75">
      <c r="A44" s="3"/>
      <c r="B44" s="35" t="s">
        <v>80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ht="12.75">
      <c r="A45" s="3"/>
      <c r="B45" s="12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35" t="s">
        <v>34</v>
      </c>
      <c r="C46" s="2" t="s">
        <v>54</v>
      </c>
      <c r="D46" s="2" t="s">
        <v>54</v>
      </c>
      <c r="E46" s="2" t="s">
        <v>54</v>
      </c>
      <c r="F46" s="2" t="s">
        <v>54</v>
      </c>
      <c r="G46" s="2" t="s">
        <v>54</v>
      </c>
      <c r="H46" s="2" t="s">
        <v>54</v>
      </c>
      <c r="I46" s="2" t="s">
        <v>54</v>
      </c>
    </row>
    <row r="47" spans="1:9" ht="12.75">
      <c r="A47" s="3"/>
      <c r="B47" s="35" t="s">
        <v>80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12.75">
      <c r="A48" s="3"/>
      <c r="B48" s="12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35" t="s">
        <v>63</v>
      </c>
      <c r="C49" s="14" t="s">
        <v>54</v>
      </c>
      <c r="D49" s="14" t="s">
        <v>54</v>
      </c>
      <c r="E49" s="14" t="s">
        <v>54</v>
      </c>
      <c r="F49" s="14" t="s">
        <v>54</v>
      </c>
      <c r="G49" s="14" t="s">
        <v>54</v>
      </c>
      <c r="H49" s="14" t="s">
        <v>54</v>
      </c>
      <c r="I49" s="14" t="s">
        <v>54</v>
      </c>
    </row>
    <row r="50" spans="1:9" ht="12.75">
      <c r="A50" s="3"/>
      <c r="B50" s="35" t="s">
        <v>80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ht="12.75">
      <c r="A51" s="3"/>
      <c r="B51" s="12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35" t="s">
        <v>64</v>
      </c>
      <c r="C52" s="2" t="s">
        <v>54</v>
      </c>
      <c r="D52" s="2" t="s">
        <v>54</v>
      </c>
      <c r="E52" s="2" t="s">
        <v>54</v>
      </c>
      <c r="F52" s="2" t="s">
        <v>54</v>
      </c>
      <c r="G52" s="2" t="s">
        <v>54</v>
      </c>
      <c r="H52" s="2" t="s">
        <v>54</v>
      </c>
      <c r="I52" s="2" t="s">
        <v>54</v>
      </c>
    </row>
    <row r="53" spans="1:9" ht="12.75">
      <c r="A53" s="3"/>
      <c r="B53" s="35" t="s">
        <v>80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ht="12.75">
      <c r="A54" s="3"/>
      <c r="B54" s="12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35" t="s">
        <v>65</v>
      </c>
      <c r="C55" s="14" t="s">
        <v>54</v>
      </c>
      <c r="D55" s="14" t="s">
        <v>54</v>
      </c>
      <c r="E55" s="14" t="s">
        <v>54</v>
      </c>
      <c r="F55" s="14" t="s">
        <v>54</v>
      </c>
      <c r="G55" s="14" t="s">
        <v>54</v>
      </c>
      <c r="H55" s="14" t="s">
        <v>54</v>
      </c>
      <c r="I55" s="14" t="s">
        <v>54</v>
      </c>
    </row>
    <row r="56" spans="1:9" ht="12.75">
      <c r="A56" s="3"/>
      <c r="B56" s="35" t="s">
        <v>80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ht="12.75">
      <c r="A57" s="3"/>
      <c r="B57" s="12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35" t="s">
        <v>66</v>
      </c>
      <c r="C58" s="2" t="s">
        <v>54</v>
      </c>
      <c r="D58" s="2" t="s">
        <v>54</v>
      </c>
      <c r="E58" s="2" t="s">
        <v>54</v>
      </c>
      <c r="F58" s="2" t="s">
        <v>54</v>
      </c>
      <c r="G58" s="2" t="s">
        <v>54</v>
      </c>
      <c r="H58" s="2" t="s">
        <v>54</v>
      </c>
      <c r="I58" s="2" t="s">
        <v>54</v>
      </c>
    </row>
    <row r="59" spans="1:9" ht="12.75">
      <c r="A59" s="3"/>
      <c r="B59" s="35" t="s">
        <v>80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ht="12.75">
      <c r="A60" s="3"/>
      <c r="B60" s="12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35" t="s">
        <v>67</v>
      </c>
      <c r="C61" s="14" t="s">
        <v>54</v>
      </c>
      <c r="D61" s="14" t="s">
        <v>54</v>
      </c>
      <c r="E61" s="14" t="s">
        <v>54</v>
      </c>
      <c r="F61" s="14" t="s">
        <v>54</v>
      </c>
      <c r="G61" s="14" t="s">
        <v>54</v>
      </c>
      <c r="H61" s="14" t="s">
        <v>54</v>
      </c>
      <c r="I61" s="14" t="s">
        <v>54</v>
      </c>
    </row>
    <row r="62" spans="1:9" ht="12.75">
      <c r="A62" s="3"/>
      <c r="B62" s="35" t="s">
        <v>80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ht="12.75">
      <c r="A63" s="3"/>
      <c r="B63" s="12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t="s">
        <v>68</v>
      </c>
      <c r="C64" s="2" t="s">
        <v>54</v>
      </c>
      <c r="D64" s="2" t="s">
        <v>54</v>
      </c>
      <c r="E64" s="2" t="s">
        <v>54</v>
      </c>
      <c r="F64" s="2" t="s">
        <v>54</v>
      </c>
      <c r="G64" s="2" t="s">
        <v>54</v>
      </c>
      <c r="H64" s="2" t="s">
        <v>54</v>
      </c>
      <c r="I64" s="2" t="s">
        <v>54</v>
      </c>
    </row>
    <row r="65" spans="2:9" ht="12.75">
      <c r="B65" t="s">
        <v>80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ht="12.75">
      <c r="A66" s="3"/>
      <c r="B66" s="12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3"/>
      <c r="D67" s="13"/>
      <c r="E67" s="13"/>
      <c r="F67" s="13"/>
      <c r="G67" s="13"/>
      <c r="H67" s="13"/>
      <c r="I67" s="13"/>
    </row>
    <row r="68" spans="1:9" ht="12.75">
      <c r="A68" s="3">
        <v>3</v>
      </c>
      <c r="B68" s="4" t="s">
        <v>30</v>
      </c>
      <c r="C68"/>
      <c r="D68"/>
      <c r="E68"/>
      <c r="F68"/>
      <c r="G68" s="224"/>
      <c r="H68" s="243"/>
      <c r="I68"/>
    </row>
    <row r="69" spans="1:9" ht="12.75">
      <c r="A69" s="3"/>
      <c r="B69" t="s">
        <v>10</v>
      </c>
      <c r="C69" s="2" t="s">
        <v>54</v>
      </c>
      <c r="D69" s="2" t="s">
        <v>54</v>
      </c>
      <c r="E69" s="2" t="s">
        <v>54</v>
      </c>
      <c r="F69" s="2" t="s">
        <v>54</v>
      </c>
      <c r="G69" s="224" t="s">
        <v>54</v>
      </c>
      <c r="H69" s="224" t="s">
        <v>54</v>
      </c>
      <c r="I69" s="2" t="s">
        <v>54</v>
      </c>
    </row>
    <row r="70" spans="1:9" ht="12.75">
      <c r="A70" s="3"/>
      <c r="B70" t="s">
        <v>16</v>
      </c>
      <c r="C70" s="5">
        <v>0</v>
      </c>
      <c r="D70" s="5">
        <v>0</v>
      </c>
      <c r="E70" s="5">
        <v>0</v>
      </c>
      <c r="F70" s="5">
        <v>0</v>
      </c>
      <c r="G70" s="221">
        <v>0</v>
      </c>
      <c r="H70" s="221">
        <v>0</v>
      </c>
      <c r="I70" s="5">
        <v>0</v>
      </c>
    </row>
    <row r="71" spans="1:9" ht="12.75">
      <c r="A71" s="3"/>
      <c r="B71" s="12" t="s">
        <v>8</v>
      </c>
      <c r="C71" s="7">
        <f>-C690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ht="12.75">
      <c r="A72" s="3"/>
      <c r="B72" t="s">
        <v>11</v>
      </c>
      <c r="C72" s="14" t="s">
        <v>54</v>
      </c>
      <c r="D72" s="14" t="s">
        <v>54</v>
      </c>
      <c r="E72" s="14" t="s">
        <v>54</v>
      </c>
      <c r="F72" s="14" t="s">
        <v>54</v>
      </c>
      <c r="G72" s="14" t="s">
        <v>54</v>
      </c>
      <c r="H72" s="14" t="s">
        <v>54</v>
      </c>
      <c r="I72" s="14" t="s">
        <v>54</v>
      </c>
    </row>
    <row r="73" spans="1:9" ht="12.75">
      <c r="A73" s="3"/>
      <c r="B73" t="s">
        <v>16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2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ht="12.75">
      <c r="A75" s="3"/>
      <c r="B75" s="35" t="s">
        <v>33</v>
      </c>
      <c r="C75" s="14" t="s">
        <v>54</v>
      </c>
      <c r="D75" s="14" t="s">
        <v>54</v>
      </c>
      <c r="E75" s="14" t="s">
        <v>54</v>
      </c>
      <c r="F75" s="14" t="s">
        <v>54</v>
      </c>
      <c r="G75" s="14" t="s">
        <v>54</v>
      </c>
      <c r="H75" s="14" t="s">
        <v>54</v>
      </c>
      <c r="I75" s="14" t="s">
        <v>54</v>
      </c>
    </row>
    <row r="76" spans="1:9" ht="12.75">
      <c r="A76" s="3"/>
      <c r="B76" s="35" t="s">
        <v>16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2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ht="12.75">
      <c r="A78" s="3"/>
      <c r="B78" s="35" t="s">
        <v>34</v>
      </c>
      <c r="C78" s="2" t="s">
        <v>54</v>
      </c>
      <c r="D78" s="2" t="s">
        <v>54</v>
      </c>
      <c r="E78" s="2" t="s">
        <v>54</v>
      </c>
      <c r="F78" s="2" t="s">
        <v>54</v>
      </c>
      <c r="G78" s="2" t="s">
        <v>54</v>
      </c>
      <c r="H78" s="2" t="s">
        <v>54</v>
      </c>
      <c r="I78" s="2" t="s">
        <v>54</v>
      </c>
    </row>
    <row r="79" spans="1:9" ht="12.75">
      <c r="A79" s="3"/>
      <c r="B79" s="35" t="s">
        <v>16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2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s="35" t="s">
        <v>63</v>
      </c>
      <c r="C81" s="14" t="s">
        <v>54</v>
      </c>
      <c r="D81" s="14" t="s">
        <v>54</v>
      </c>
      <c r="E81" s="14" t="s">
        <v>54</v>
      </c>
      <c r="F81" s="14" t="s">
        <v>54</v>
      </c>
      <c r="G81" s="14" t="s">
        <v>54</v>
      </c>
      <c r="H81" s="14" t="s">
        <v>54</v>
      </c>
      <c r="I81" s="14" t="s">
        <v>54</v>
      </c>
    </row>
    <row r="82" spans="1:9" ht="12.75">
      <c r="A82" s="3"/>
      <c r="B82" s="35" t="s">
        <v>16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2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35" t="s">
        <v>64</v>
      </c>
      <c r="C84" s="2" t="s">
        <v>54</v>
      </c>
      <c r="D84" s="2" t="s">
        <v>54</v>
      </c>
      <c r="E84" s="2" t="s">
        <v>54</v>
      </c>
      <c r="F84" s="2" t="s">
        <v>54</v>
      </c>
      <c r="G84" s="2" t="s">
        <v>54</v>
      </c>
      <c r="H84" s="2" t="s">
        <v>54</v>
      </c>
      <c r="I84" s="2" t="s">
        <v>54</v>
      </c>
    </row>
    <row r="85" spans="1:9" ht="12.75">
      <c r="A85" s="3"/>
      <c r="B85" s="35" t="s">
        <v>16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2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ht="12.75">
      <c r="A87" s="3"/>
      <c r="B87" s="35" t="s">
        <v>65</v>
      </c>
      <c r="C87" s="14" t="s">
        <v>54</v>
      </c>
      <c r="D87" s="14" t="s">
        <v>54</v>
      </c>
      <c r="E87" s="14" t="s">
        <v>54</v>
      </c>
      <c r="F87" s="14" t="s">
        <v>54</v>
      </c>
      <c r="G87" s="14" t="s">
        <v>54</v>
      </c>
      <c r="H87" s="14" t="s">
        <v>54</v>
      </c>
      <c r="I87" s="14" t="s">
        <v>54</v>
      </c>
    </row>
    <row r="88" spans="1:9" ht="12.75">
      <c r="A88" s="3"/>
      <c r="B88" s="35" t="s">
        <v>16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2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s="35" t="s">
        <v>66</v>
      </c>
      <c r="C90" s="2" t="s">
        <v>54</v>
      </c>
      <c r="D90" s="2" t="s">
        <v>54</v>
      </c>
      <c r="E90" s="2" t="s">
        <v>54</v>
      </c>
      <c r="F90" s="2" t="s">
        <v>54</v>
      </c>
      <c r="G90" s="2" t="s">
        <v>54</v>
      </c>
      <c r="H90" s="2" t="s">
        <v>54</v>
      </c>
      <c r="I90" s="2" t="s">
        <v>54</v>
      </c>
    </row>
    <row r="91" spans="1:9" ht="12.75">
      <c r="A91" s="3"/>
      <c r="B91" s="35" t="s">
        <v>16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2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35" t="s">
        <v>67</v>
      </c>
      <c r="C93" s="14" t="s">
        <v>54</v>
      </c>
      <c r="D93" s="14" t="s">
        <v>54</v>
      </c>
      <c r="E93" s="14" t="s">
        <v>54</v>
      </c>
      <c r="F93" s="14" t="s">
        <v>54</v>
      </c>
      <c r="G93" s="14" t="s">
        <v>54</v>
      </c>
      <c r="H93" s="14" t="s">
        <v>54</v>
      </c>
      <c r="I93" s="14" t="s">
        <v>54</v>
      </c>
    </row>
    <row r="94" spans="1:9" ht="12.75">
      <c r="A94" s="3"/>
      <c r="B94" s="35" t="s">
        <v>16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2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t="s">
        <v>68</v>
      </c>
      <c r="C96" s="2" t="s">
        <v>54</v>
      </c>
      <c r="D96" s="2" t="s">
        <v>54</v>
      </c>
      <c r="E96" s="2" t="s">
        <v>54</v>
      </c>
      <c r="F96" s="2" t="s">
        <v>54</v>
      </c>
      <c r="G96" s="2" t="s">
        <v>54</v>
      </c>
      <c r="H96" s="2" t="s">
        <v>54</v>
      </c>
      <c r="I96" s="2" t="s">
        <v>54</v>
      </c>
    </row>
    <row r="97" spans="1:9" ht="12.75">
      <c r="A97" s="3"/>
      <c r="B97" t="s">
        <v>16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2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35"/>
      <c r="C99" s="14"/>
      <c r="D99" s="14"/>
      <c r="E99" s="14"/>
      <c r="F99" s="14"/>
      <c r="G99" s="14"/>
      <c r="H99" s="14"/>
      <c r="I99" s="14"/>
    </row>
    <row r="100" spans="1:9" ht="12.75">
      <c r="A100" s="3">
        <v>4</v>
      </c>
      <c r="B100" s="4" t="s">
        <v>41</v>
      </c>
      <c r="C100" s="14"/>
      <c r="D100" s="14"/>
      <c r="E100" s="14"/>
      <c r="F100" s="14"/>
      <c r="G100" s="14"/>
      <c r="H100" s="14"/>
      <c r="I100" s="14"/>
    </row>
    <row r="101" spans="1:9" ht="12.75">
      <c r="A101" s="3"/>
      <c r="B101" t="s">
        <v>10</v>
      </c>
      <c r="C101" s="2" t="s">
        <v>54</v>
      </c>
      <c r="D101" s="2" t="s">
        <v>54</v>
      </c>
      <c r="E101" s="2" t="s">
        <v>54</v>
      </c>
      <c r="F101" s="2" t="s">
        <v>54</v>
      </c>
      <c r="G101" s="2" t="s">
        <v>54</v>
      </c>
      <c r="H101" s="2" t="s">
        <v>54</v>
      </c>
      <c r="I101" s="2" t="s">
        <v>54</v>
      </c>
    </row>
    <row r="102" spans="1:9" ht="12.75">
      <c r="A102" s="3"/>
      <c r="B102" t="s">
        <v>7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2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t="s">
        <v>11</v>
      </c>
      <c r="C104" s="14" t="s">
        <v>54</v>
      </c>
      <c r="D104" s="14" t="s">
        <v>54</v>
      </c>
      <c r="E104" s="14">
        <v>0</v>
      </c>
      <c r="F104" s="14">
        <v>0</v>
      </c>
      <c r="G104" s="14" t="s">
        <v>54</v>
      </c>
      <c r="H104" s="14" t="s">
        <v>54</v>
      </c>
      <c r="I104" s="14" t="s">
        <v>54</v>
      </c>
    </row>
    <row r="105" spans="1:9" ht="12.75">
      <c r="A105" s="3"/>
      <c r="B105" t="s">
        <v>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2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ht="12.75">
      <c r="A107" s="3"/>
      <c r="B107" s="35" t="s">
        <v>33</v>
      </c>
      <c r="C107" s="14" t="s">
        <v>54</v>
      </c>
      <c r="D107" s="14">
        <v>0</v>
      </c>
      <c r="E107" s="14" t="s">
        <v>54</v>
      </c>
      <c r="F107" s="14" t="s">
        <v>54</v>
      </c>
      <c r="G107" s="14" t="s">
        <v>54</v>
      </c>
      <c r="H107" s="14" t="s">
        <v>54</v>
      </c>
      <c r="I107" s="14" t="s">
        <v>54</v>
      </c>
    </row>
    <row r="108" spans="1:9" ht="12.75">
      <c r="A108" s="3"/>
      <c r="B108" s="35" t="s">
        <v>7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2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35" t="s">
        <v>34</v>
      </c>
      <c r="C110" s="2" t="s">
        <v>54</v>
      </c>
      <c r="D110" s="2" t="s">
        <v>54</v>
      </c>
      <c r="E110" s="2" t="s">
        <v>54</v>
      </c>
      <c r="F110" s="2" t="s">
        <v>54</v>
      </c>
      <c r="G110" s="2" t="s">
        <v>54</v>
      </c>
      <c r="H110" s="2" t="s">
        <v>54</v>
      </c>
      <c r="I110" s="2" t="s">
        <v>54</v>
      </c>
    </row>
    <row r="111" spans="1:9" ht="12.75">
      <c r="A111" s="3"/>
      <c r="B111" s="35" t="s">
        <v>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2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35" t="s">
        <v>63</v>
      </c>
      <c r="C113" s="14" t="s">
        <v>54</v>
      </c>
      <c r="D113" s="14" t="s">
        <v>54</v>
      </c>
      <c r="E113" s="14" t="s">
        <v>54</v>
      </c>
      <c r="F113" s="14" t="s">
        <v>54</v>
      </c>
      <c r="G113" s="14" t="s">
        <v>54</v>
      </c>
      <c r="H113" s="14" t="s">
        <v>54</v>
      </c>
      <c r="I113" s="14" t="s">
        <v>54</v>
      </c>
    </row>
    <row r="114" spans="1:9" ht="12.75">
      <c r="A114" s="3"/>
      <c r="B114" s="35" t="s">
        <v>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2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35" t="s">
        <v>64</v>
      </c>
      <c r="C116" s="2" t="s">
        <v>54</v>
      </c>
      <c r="D116" s="2" t="s">
        <v>54</v>
      </c>
      <c r="E116" s="2" t="s">
        <v>54</v>
      </c>
      <c r="F116" s="2" t="s">
        <v>54</v>
      </c>
      <c r="G116" s="2" t="s">
        <v>54</v>
      </c>
      <c r="H116" s="2" t="s">
        <v>54</v>
      </c>
      <c r="I116" s="2" t="s">
        <v>54</v>
      </c>
    </row>
    <row r="117" spans="1:9" ht="12.75">
      <c r="A117" s="3"/>
      <c r="B117" s="35" t="s">
        <v>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2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35" t="s">
        <v>65</v>
      </c>
      <c r="C119" s="14" t="s">
        <v>54</v>
      </c>
      <c r="D119" s="14" t="s">
        <v>54</v>
      </c>
      <c r="E119" s="14" t="s">
        <v>54</v>
      </c>
      <c r="F119" s="14" t="s">
        <v>54</v>
      </c>
      <c r="G119" s="14" t="s">
        <v>54</v>
      </c>
      <c r="H119" s="14" t="s">
        <v>54</v>
      </c>
      <c r="I119" s="14" t="s">
        <v>54</v>
      </c>
    </row>
    <row r="120" spans="1:9" ht="12.75">
      <c r="A120" s="3"/>
      <c r="B120" s="35" t="s">
        <v>7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2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35" t="s">
        <v>66</v>
      </c>
      <c r="C122" s="2" t="s">
        <v>54</v>
      </c>
      <c r="D122" s="2" t="s">
        <v>54</v>
      </c>
      <c r="E122" s="2" t="s">
        <v>54</v>
      </c>
      <c r="F122" s="2" t="s">
        <v>54</v>
      </c>
      <c r="G122" s="2" t="s">
        <v>54</v>
      </c>
      <c r="H122" s="2" t="s">
        <v>54</v>
      </c>
      <c r="I122" s="2" t="s">
        <v>54</v>
      </c>
    </row>
    <row r="123" spans="1:9" ht="12.75">
      <c r="A123" s="3"/>
      <c r="B123" s="35" t="s">
        <v>7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2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35" t="s">
        <v>67</v>
      </c>
      <c r="C125" s="14" t="s">
        <v>54</v>
      </c>
      <c r="D125" s="14" t="s">
        <v>54</v>
      </c>
      <c r="E125" s="14" t="s">
        <v>54</v>
      </c>
      <c r="F125" s="14" t="s">
        <v>54</v>
      </c>
      <c r="G125" s="14" t="s">
        <v>54</v>
      </c>
      <c r="H125" s="14" t="s">
        <v>54</v>
      </c>
      <c r="I125" s="14" t="s">
        <v>54</v>
      </c>
    </row>
    <row r="126" spans="1:9" ht="12.75">
      <c r="A126" s="3"/>
      <c r="B126" s="35" t="s">
        <v>7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2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t="s">
        <v>68</v>
      </c>
      <c r="C128" s="2" t="s">
        <v>54</v>
      </c>
      <c r="D128" s="2" t="s">
        <v>54</v>
      </c>
      <c r="E128" s="2" t="s">
        <v>54</v>
      </c>
      <c r="F128" s="2" t="s">
        <v>54</v>
      </c>
      <c r="G128" s="2" t="s">
        <v>54</v>
      </c>
      <c r="H128" s="2" t="s">
        <v>54</v>
      </c>
      <c r="I128" s="2" t="s">
        <v>54</v>
      </c>
    </row>
    <row r="129" spans="1:9" ht="12.75">
      <c r="A129" s="3"/>
      <c r="B129" t="s">
        <v>7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ht="12.75">
      <c r="A130" s="3"/>
      <c r="B130" s="12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35"/>
      <c r="C131" s="14"/>
      <c r="D131" s="14"/>
      <c r="E131" s="14"/>
      <c r="F131" s="14"/>
      <c r="G131" s="14"/>
      <c r="H131" s="14"/>
      <c r="I131" s="14"/>
    </row>
    <row r="132" spans="1:9" ht="12.75">
      <c r="A132" s="3">
        <v>5</v>
      </c>
      <c r="B132" s="4" t="s">
        <v>13</v>
      </c>
      <c r="C132" s="14"/>
      <c r="D132" s="14"/>
      <c r="E132" s="14"/>
      <c r="F132" s="223"/>
      <c r="G132" s="14"/>
      <c r="H132" s="14"/>
      <c r="I132" s="14"/>
    </row>
    <row r="133" spans="1:9" ht="12.75">
      <c r="A133" s="3"/>
      <c r="B133" t="s">
        <v>10</v>
      </c>
      <c r="C133" s="2" t="s">
        <v>54</v>
      </c>
      <c r="D133" s="2" t="s">
        <v>54</v>
      </c>
      <c r="E133" s="2" t="s">
        <v>54</v>
      </c>
      <c r="F133" s="2" t="s">
        <v>54</v>
      </c>
      <c r="G133" s="2" t="s">
        <v>54</v>
      </c>
      <c r="H133" s="2" t="s">
        <v>54</v>
      </c>
      <c r="I133" s="2" t="s">
        <v>54</v>
      </c>
    </row>
    <row r="134" spans="1:9" ht="12.75">
      <c r="A134" s="3"/>
      <c r="B134" t="s">
        <v>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ht="12.75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1:9" ht="12.75">
      <c r="A136" s="3"/>
      <c r="B136" t="s">
        <v>11</v>
      </c>
      <c r="C136" s="14" t="s">
        <v>54</v>
      </c>
      <c r="D136" s="14" t="s">
        <v>54</v>
      </c>
      <c r="E136" s="14" t="s">
        <v>54</v>
      </c>
      <c r="F136" s="14" t="s">
        <v>54</v>
      </c>
      <c r="G136" s="14" t="s">
        <v>54</v>
      </c>
      <c r="H136" s="14" t="s">
        <v>54</v>
      </c>
      <c r="I136" s="14" t="s">
        <v>54</v>
      </c>
    </row>
    <row r="137" spans="1:9" ht="12.75">
      <c r="A137" s="3"/>
      <c r="B137" t="s">
        <v>14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</row>
    <row r="138" spans="1:9" ht="12.75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3"/>
      <c r="B139" s="35" t="s">
        <v>33</v>
      </c>
      <c r="C139" s="14" t="s">
        <v>54</v>
      </c>
      <c r="D139" s="14" t="s">
        <v>54</v>
      </c>
      <c r="E139" s="14" t="s">
        <v>54</v>
      </c>
      <c r="F139" s="14" t="s">
        <v>54</v>
      </c>
      <c r="G139" s="14" t="s">
        <v>54</v>
      </c>
      <c r="H139" s="14" t="s">
        <v>54</v>
      </c>
      <c r="I139" s="14" t="s">
        <v>54</v>
      </c>
    </row>
    <row r="140" spans="1:9" ht="12.75">
      <c r="A140" s="3"/>
      <c r="B140" s="35" t="s">
        <v>14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ht="12.75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3"/>
      <c r="B142" s="35" t="s">
        <v>34</v>
      </c>
      <c r="C142" s="2" t="s">
        <v>54</v>
      </c>
      <c r="D142" s="2" t="s">
        <v>54</v>
      </c>
      <c r="E142" s="2" t="s">
        <v>54</v>
      </c>
      <c r="F142" s="2" t="s">
        <v>54</v>
      </c>
      <c r="G142" s="2" t="s">
        <v>54</v>
      </c>
      <c r="H142" s="2" t="s">
        <v>54</v>
      </c>
      <c r="I142" s="2" t="s">
        <v>54</v>
      </c>
    </row>
    <row r="143" spans="1:9" ht="12.75">
      <c r="A143" s="3"/>
      <c r="B143" s="35" t="s">
        <v>14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2.75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ht="12.75">
      <c r="A145" s="3"/>
      <c r="B145" s="35" t="s">
        <v>63</v>
      </c>
      <c r="C145" s="14" t="s">
        <v>54</v>
      </c>
      <c r="D145" s="14" t="s">
        <v>54</v>
      </c>
      <c r="E145" s="14" t="s">
        <v>54</v>
      </c>
      <c r="F145" s="14" t="s">
        <v>54</v>
      </c>
      <c r="G145" s="14" t="s">
        <v>54</v>
      </c>
      <c r="H145" s="14" t="s">
        <v>54</v>
      </c>
      <c r="I145" s="14" t="s">
        <v>54</v>
      </c>
    </row>
    <row r="146" spans="1:9" ht="12.75">
      <c r="A146" s="3"/>
      <c r="B146" s="35" t="s">
        <v>14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2.75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ht="12.75">
      <c r="A148" s="3"/>
      <c r="B148" s="35" t="s">
        <v>64</v>
      </c>
      <c r="C148" s="2" t="s">
        <v>54</v>
      </c>
      <c r="D148" s="2" t="s">
        <v>54</v>
      </c>
      <c r="E148" s="2" t="s">
        <v>54</v>
      </c>
      <c r="F148" s="2" t="s">
        <v>54</v>
      </c>
      <c r="G148" s="2" t="s">
        <v>54</v>
      </c>
      <c r="H148" s="2" t="s">
        <v>54</v>
      </c>
      <c r="I148" s="2" t="s">
        <v>54</v>
      </c>
    </row>
    <row r="149" spans="1:9" ht="12.75">
      <c r="A149" s="3"/>
      <c r="B149" s="35" t="s">
        <v>14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ht="12.75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"/>
      <c r="B151" s="35" t="s">
        <v>65</v>
      </c>
      <c r="C151" s="14" t="s">
        <v>54</v>
      </c>
      <c r="D151" s="14" t="s">
        <v>54</v>
      </c>
      <c r="E151" s="14" t="s">
        <v>54</v>
      </c>
      <c r="F151" s="14" t="s">
        <v>54</v>
      </c>
      <c r="G151" s="14" t="s">
        <v>54</v>
      </c>
      <c r="H151" s="14" t="s">
        <v>54</v>
      </c>
      <c r="I151" s="14" t="s">
        <v>54</v>
      </c>
    </row>
    <row r="152" spans="1:9" ht="12.75">
      <c r="A152" s="3"/>
      <c r="B152" s="35" t="s">
        <v>14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ht="12.75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/>
      <c r="B154" s="35" t="s">
        <v>66</v>
      </c>
      <c r="C154" s="2" t="s">
        <v>54</v>
      </c>
      <c r="D154" s="2" t="s">
        <v>54</v>
      </c>
      <c r="E154" s="2" t="s">
        <v>54</v>
      </c>
      <c r="F154" s="2" t="s">
        <v>54</v>
      </c>
      <c r="G154" s="2" t="s">
        <v>54</v>
      </c>
      <c r="H154" s="2" t="s">
        <v>54</v>
      </c>
      <c r="I154" s="2" t="s">
        <v>54</v>
      </c>
    </row>
    <row r="155" spans="1:9" ht="12.75">
      <c r="A155" s="3"/>
      <c r="B155" s="35" t="s">
        <v>14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ht="12.75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12.75">
      <c r="A157" s="3"/>
      <c r="B157" s="35" t="s">
        <v>67</v>
      </c>
      <c r="C157" s="14" t="s">
        <v>54</v>
      </c>
      <c r="D157" s="14" t="s">
        <v>54</v>
      </c>
      <c r="E157" s="14" t="s">
        <v>54</v>
      </c>
      <c r="F157" s="14" t="s">
        <v>54</v>
      </c>
      <c r="G157" s="14" t="s">
        <v>54</v>
      </c>
      <c r="H157" s="14" t="s">
        <v>54</v>
      </c>
      <c r="I157" s="14" t="s">
        <v>54</v>
      </c>
    </row>
    <row r="158" spans="1:9" ht="12.75">
      <c r="A158" s="3"/>
      <c r="B158" s="35" t="s">
        <v>14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2:9" ht="12.75"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2:9" ht="12.75">
      <c r="B160" t="s">
        <v>68</v>
      </c>
      <c r="C160" s="2" t="s">
        <v>54</v>
      </c>
      <c r="D160" s="2" t="s">
        <v>54</v>
      </c>
      <c r="E160" s="2" t="s">
        <v>54</v>
      </c>
      <c r="F160" s="2" t="s">
        <v>54</v>
      </c>
      <c r="G160" s="2" t="s">
        <v>54</v>
      </c>
      <c r="H160" s="2" t="s">
        <v>54</v>
      </c>
      <c r="I160" s="2" t="s">
        <v>54</v>
      </c>
    </row>
    <row r="161" spans="2:9" ht="12.75">
      <c r="B161" t="s">
        <v>14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2:9" ht="12.75"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3:9" ht="12.75">
      <c r="C163"/>
      <c r="D163"/>
      <c r="E163"/>
      <c r="F163"/>
      <c r="G163"/>
      <c r="H163"/>
      <c r="I163"/>
    </row>
    <row r="164" spans="1:9" ht="12.75">
      <c r="A164" s="4">
        <v>6</v>
      </c>
      <c r="B164" s="4" t="s">
        <v>35</v>
      </c>
      <c r="C164"/>
      <c r="D164"/>
      <c r="E164"/>
      <c r="F164"/>
      <c r="G164"/>
      <c r="H164"/>
      <c r="I164"/>
    </row>
    <row r="165" spans="3:9" ht="12.75" hidden="1">
      <c r="C165"/>
      <c r="D165"/>
      <c r="E165"/>
      <c r="F165"/>
      <c r="G165"/>
      <c r="H165"/>
      <c r="I165"/>
    </row>
    <row r="166" spans="3:9" ht="12.75" hidden="1">
      <c r="C166"/>
      <c r="D166"/>
      <c r="E166"/>
      <c r="F166"/>
      <c r="G166"/>
      <c r="H166"/>
      <c r="I166"/>
    </row>
    <row r="167" spans="3:9" ht="12.75" hidden="1">
      <c r="C167"/>
      <c r="D167"/>
      <c r="E167"/>
      <c r="F167"/>
      <c r="G167"/>
      <c r="H167"/>
      <c r="I167"/>
    </row>
    <row r="168" spans="3:9" ht="12.75" hidden="1">
      <c r="C168"/>
      <c r="D168"/>
      <c r="E168"/>
      <c r="F168"/>
      <c r="G168"/>
      <c r="H168"/>
      <c r="I168"/>
    </row>
    <row r="169" spans="3:9" ht="12.75" hidden="1">
      <c r="C169"/>
      <c r="D169"/>
      <c r="E169"/>
      <c r="F169"/>
      <c r="G169"/>
      <c r="H169"/>
      <c r="I169"/>
    </row>
    <row r="170" spans="3:9" ht="12.75" hidden="1">
      <c r="C170"/>
      <c r="D170"/>
      <c r="E170"/>
      <c r="F170"/>
      <c r="G170"/>
      <c r="H170"/>
      <c r="I170"/>
    </row>
    <row r="171" spans="3:9" ht="12.75" hidden="1">
      <c r="C171"/>
      <c r="D171"/>
      <c r="E171"/>
      <c r="F171"/>
      <c r="G171"/>
      <c r="H171"/>
      <c r="I171"/>
    </row>
    <row r="172" spans="3:9" ht="12.75" hidden="1">
      <c r="C172"/>
      <c r="D172"/>
      <c r="E172"/>
      <c r="F172"/>
      <c r="G172"/>
      <c r="H172"/>
      <c r="I172"/>
    </row>
    <row r="173" spans="3:9" ht="12.75" hidden="1">
      <c r="C173"/>
      <c r="D173"/>
      <c r="E173"/>
      <c r="F173"/>
      <c r="G173"/>
      <c r="H173"/>
      <c r="I173"/>
    </row>
    <row r="174" spans="3:9" ht="12.75" hidden="1">
      <c r="C174"/>
      <c r="D174"/>
      <c r="E174"/>
      <c r="F174"/>
      <c r="G174"/>
      <c r="H174"/>
      <c r="I174"/>
    </row>
    <row r="175" spans="3:9" ht="12.75" hidden="1">
      <c r="C175"/>
      <c r="D175"/>
      <c r="E175"/>
      <c r="F175"/>
      <c r="G175"/>
      <c r="H175"/>
      <c r="I175"/>
    </row>
    <row r="176" spans="3:9" ht="12.75" hidden="1">
      <c r="C176"/>
      <c r="D176"/>
      <c r="E176"/>
      <c r="F176"/>
      <c r="G176"/>
      <c r="H176"/>
      <c r="I176"/>
    </row>
    <row r="177" spans="3:9" ht="12.75" hidden="1">
      <c r="C177"/>
      <c r="D177"/>
      <c r="E177"/>
      <c r="F177"/>
      <c r="G177"/>
      <c r="H177"/>
      <c r="I177"/>
    </row>
    <row r="178" spans="3:9" ht="12.75" hidden="1">
      <c r="C178"/>
      <c r="D178"/>
      <c r="E178"/>
      <c r="F178"/>
      <c r="G178"/>
      <c r="H178"/>
      <c r="I178"/>
    </row>
    <row r="179" spans="3:9" ht="12.75" hidden="1">
      <c r="C179"/>
      <c r="D179"/>
      <c r="E179"/>
      <c r="F179"/>
      <c r="G179"/>
      <c r="H179"/>
      <c r="I179"/>
    </row>
    <row r="180" spans="3:9" ht="12.75" hidden="1">
      <c r="C180"/>
      <c r="D180"/>
      <c r="E180"/>
      <c r="F180"/>
      <c r="G180"/>
      <c r="H180"/>
      <c r="I180"/>
    </row>
    <row r="181" spans="3:9" ht="12.75" hidden="1">
      <c r="C181"/>
      <c r="D181"/>
      <c r="E181"/>
      <c r="F181"/>
      <c r="G181"/>
      <c r="H181"/>
      <c r="I181"/>
    </row>
    <row r="182" spans="3:9" ht="12.75" hidden="1">
      <c r="C182"/>
      <c r="D182"/>
      <c r="E182"/>
      <c r="F182"/>
      <c r="G182"/>
      <c r="H182"/>
      <c r="I182"/>
    </row>
    <row r="183" spans="3:9" ht="12.75" hidden="1">
      <c r="C183"/>
      <c r="D183"/>
      <c r="E183"/>
      <c r="F183"/>
      <c r="G183"/>
      <c r="H183"/>
      <c r="I183"/>
    </row>
    <row r="184" spans="3:9" ht="12.75" hidden="1">
      <c r="C184"/>
      <c r="D184"/>
      <c r="E184"/>
      <c r="F184"/>
      <c r="G184"/>
      <c r="H184"/>
      <c r="I184"/>
    </row>
    <row r="185" spans="3:9" ht="12.75" hidden="1">
      <c r="C185"/>
      <c r="D185"/>
      <c r="E185"/>
      <c r="F185"/>
      <c r="G185"/>
      <c r="H185"/>
      <c r="I185"/>
    </row>
    <row r="186" spans="3:9" ht="12.75" hidden="1">
      <c r="C186"/>
      <c r="D186"/>
      <c r="E186"/>
      <c r="F186"/>
      <c r="G186"/>
      <c r="H186"/>
      <c r="I186"/>
    </row>
    <row r="187" spans="3:9" ht="12.75" hidden="1">
      <c r="C187"/>
      <c r="D187"/>
      <c r="E187"/>
      <c r="F187"/>
      <c r="G187"/>
      <c r="H187"/>
      <c r="I187"/>
    </row>
    <row r="188" spans="3:9" ht="12.75" hidden="1">
      <c r="C188"/>
      <c r="D188"/>
      <c r="E188"/>
      <c r="F188"/>
      <c r="G188"/>
      <c r="H188"/>
      <c r="I188"/>
    </row>
    <row r="189" spans="2:9" ht="12.75">
      <c r="B189" t="s">
        <v>10</v>
      </c>
      <c r="C189" s="2" t="s">
        <v>54</v>
      </c>
      <c r="D189" s="2" t="s">
        <v>54</v>
      </c>
      <c r="E189" s="2" t="s">
        <v>54</v>
      </c>
      <c r="F189" s="2" t="s">
        <v>54</v>
      </c>
      <c r="G189" s="2" t="s">
        <v>54</v>
      </c>
      <c r="H189" s="2" t="s">
        <v>54</v>
      </c>
      <c r="I189" s="2" t="s">
        <v>54</v>
      </c>
    </row>
    <row r="190" spans="2:9" ht="12.75">
      <c r="B190" t="s">
        <v>16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2:9" ht="12.75"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2:9" ht="12.75">
      <c r="B192" t="s">
        <v>11</v>
      </c>
      <c r="C192" s="14" t="s">
        <v>54</v>
      </c>
      <c r="D192" s="14" t="s">
        <v>54</v>
      </c>
      <c r="E192" s="14" t="s">
        <v>54</v>
      </c>
      <c r="F192" s="14" t="s">
        <v>54</v>
      </c>
      <c r="G192" s="14" t="s">
        <v>54</v>
      </c>
      <c r="H192" s="14" t="s">
        <v>54</v>
      </c>
      <c r="I192" s="14" t="s">
        <v>54</v>
      </c>
    </row>
    <row r="193" spans="2:9" ht="12.75">
      <c r="B193" t="s">
        <v>16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</row>
    <row r="194" spans="2:9" ht="12.75"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2:9" ht="12.75">
      <c r="B195" s="35" t="s">
        <v>33</v>
      </c>
      <c r="C195" s="14" t="s">
        <v>54</v>
      </c>
      <c r="D195" s="14" t="s">
        <v>54</v>
      </c>
      <c r="E195" s="14" t="s">
        <v>54</v>
      </c>
      <c r="F195" s="14" t="s">
        <v>54</v>
      </c>
      <c r="G195" s="14" t="s">
        <v>54</v>
      </c>
      <c r="H195" s="14" t="s">
        <v>54</v>
      </c>
      <c r="I195" s="14" t="s">
        <v>54</v>
      </c>
    </row>
    <row r="196" spans="2:9" ht="12.75">
      <c r="B196" s="35" t="s">
        <v>16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</row>
    <row r="197" spans="2:9" ht="12.75">
      <c r="B197" s="12" t="s">
        <v>8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</row>
    <row r="198" spans="2:9" ht="12.75">
      <c r="B198" s="35" t="s">
        <v>34</v>
      </c>
      <c r="C198" s="2" t="s">
        <v>54</v>
      </c>
      <c r="D198" s="2" t="s">
        <v>54</v>
      </c>
      <c r="E198" s="2" t="s">
        <v>54</v>
      </c>
      <c r="F198" s="2" t="s">
        <v>54</v>
      </c>
      <c r="G198" s="2" t="s">
        <v>54</v>
      </c>
      <c r="H198" s="2" t="s">
        <v>54</v>
      </c>
      <c r="I198" s="2" t="s">
        <v>54</v>
      </c>
    </row>
    <row r="199" spans="2:9" ht="12.75">
      <c r="B199" s="35" t="s">
        <v>16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</row>
    <row r="200" spans="1:9" ht="12.75">
      <c r="A200" s="3"/>
      <c r="B200" s="12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/>
      <c r="B201" s="35" t="s">
        <v>63</v>
      </c>
      <c r="C201" s="14" t="s">
        <v>54</v>
      </c>
      <c r="D201" s="14" t="s">
        <v>54</v>
      </c>
      <c r="E201" s="14" t="s">
        <v>54</v>
      </c>
      <c r="F201" s="14" t="s">
        <v>54</v>
      </c>
      <c r="G201" s="14" t="s">
        <v>54</v>
      </c>
      <c r="H201" s="14" t="s">
        <v>54</v>
      </c>
      <c r="I201" s="14" t="s">
        <v>54</v>
      </c>
    </row>
    <row r="202" spans="1:9" ht="12.75">
      <c r="A202" s="3"/>
      <c r="B202" s="35" t="s">
        <v>16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</row>
    <row r="203" spans="1:9" ht="12.75">
      <c r="A203" s="3"/>
      <c r="B203" s="12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2:9" ht="12.75">
      <c r="B204" s="35" t="s">
        <v>64</v>
      </c>
      <c r="C204" s="2" t="s">
        <v>54</v>
      </c>
      <c r="D204" s="2" t="s">
        <v>54</v>
      </c>
      <c r="E204" s="2" t="s">
        <v>54</v>
      </c>
      <c r="F204" s="2" t="s">
        <v>54</v>
      </c>
      <c r="G204" s="2" t="s">
        <v>54</v>
      </c>
      <c r="H204" s="2" t="s">
        <v>54</v>
      </c>
      <c r="I204" s="2" t="s">
        <v>54</v>
      </c>
    </row>
    <row r="205" spans="2:9" ht="12.75">
      <c r="B205" s="35" t="s">
        <v>16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</row>
    <row r="206" spans="2:9" ht="12.75">
      <c r="B206" s="12" t="s">
        <v>8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</row>
    <row r="207" spans="1:9" ht="12.75">
      <c r="A207" s="3"/>
      <c r="B207" s="35" t="s">
        <v>65</v>
      </c>
      <c r="C207" s="14" t="s">
        <v>54</v>
      </c>
      <c r="D207" s="14" t="s">
        <v>54</v>
      </c>
      <c r="E207" s="14" t="s">
        <v>54</v>
      </c>
      <c r="F207" s="14" t="s">
        <v>54</v>
      </c>
      <c r="G207" s="14" t="s">
        <v>54</v>
      </c>
      <c r="H207" s="14" t="s">
        <v>54</v>
      </c>
      <c r="I207" s="14" t="s">
        <v>54</v>
      </c>
    </row>
    <row r="208" spans="1:9" ht="12.75">
      <c r="A208" s="3"/>
      <c r="B208" s="35" t="s">
        <v>16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9" ht="12.75">
      <c r="A209" s="3"/>
      <c r="B209" s="12" t="s">
        <v>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</row>
    <row r="210" spans="1:9" ht="12.75">
      <c r="A210" s="3"/>
      <c r="B210" s="35" t="s">
        <v>66</v>
      </c>
      <c r="C210" s="2" t="s">
        <v>54</v>
      </c>
      <c r="D210" s="2" t="s">
        <v>54</v>
      </c>
      <c r="E210" s="2" t="s">
        <v>54</v>
      </c>
      <c r="F210" s="2" t="s">
        <v>54</v>
      </c>
      <c r="G210" s="2" t="s">
        <v>54</v>
      </c>
      <c r="H210" s="2" t="s">
        <v>54</v>
      </c>
      <c r="I210" s="2" t="s">
        <v>54</v>
      </c>
    </row>
    <row r="211" spans="1:9" ht="12.75">
      <c r="A211" s="3"/>
      <c r="B211" s="35" t="s">
        <v>16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</row>
    <row r="212" spans="1:9" ht="12.75">
      <c r="A212" s="3"/>
      <c r="B212" s="12" t="s">
        <v>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</row>
    <row r="213" spans="1:9" ht="12.75">
      <c r="A213" s="3"/>
      <c r="B213" s="35" t="s">
        <v>67</v>
      </c>
      <c r="C213" s="14" t="s">
        <v>54</v>
      </c>
      <c r="D213" s="14" t="s">
        <v>54</v>
      </c>
      <c r="E213" s="14" t="s">
        <v>54</v>
      </c>
      <c r="F213" s="14" t="s">
        <v>54</v>
      </c>
      <c r="G213" s="14" t="s">
        <v>54</v>
      </c>
      <c r="H213" s="14" t="s">
        <v>54</v>
      </c>
      <c r="I213" s="14" t="s">
        <v>54</v>
      </c>
    </row>
    <row r="214" spans="1:9" ht="12.75">
      <c r="A214" s="3"/>
      <c r="B214" s="35" t="s">
        <v>16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</row>
    <row r="215" spans="2:9" ht="12.75">
      <c r="B215" s="12" t="s">
        <v>8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</row>
    <row r="216" spans="2:9" ht="12.75">
      <c r="B216" t="s">
        <v>68</v>
      </c>
      <c r="C216" s="2" t="s">
        <v>54</v>
      </c>
      <c r="D216" s="2" t="s">
        <v>54</v>
      </c>
      <c r="E216" s="2" t="s">
        <v>54</v>
      </c>
      <c r="F216" s="2" t="s">
        <v>54</v>
      </c>
      <c r="G216" s="2" t="s">
        <v>54</v>
      </c>
      <c r="H216" s="2" t="s">
        <v>54</v>
      </c>
      <c r="I216" s="2" t="s">
        <v>54</v>
      </c>
    </row>
    <row r="217" spans="2:9" ht="12.75">
      <c r="B217" t="s">
        <v>16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</row>
    <row r="218" spans="2:9" ht="12.75">
      <c r="B218" s="12" t="s">
        <v>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</row>
    <row r="219" spans="2:9" ht="12.75">
      <c r="B219" s="12"/>
      <c r="C219" s="13"/>
      <c r="D219" s="13"/>
      <c r="E219" s="13"/>
      <c r="F219" s="13"/>
      <c r="G219" s="13"/>
      <c r="H219" s="13"/>
      <c r="I219" s="13"/>
    </row>
    <row r="220" spans="1:10" ht="12.75">
      <c r="A220" s="3">
        <v>7</v>
      </c>
      <c r="B220" s="4" t="s">
        <v>79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117"/>
    </row>
    <row r="221" spans="2:9" ht="12.75">
      <c r="B221" s="12" t="s">
        <v>8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0</v>
      </c>
      <c r="I221" s="118">
        <v>0</v>
      </c>
    </row>
    <row r="223" spans="1:2" ht="12.75">
      <c r="A223" s="3">
        <v>8</v>
      </c>
      <c r="B223" s="4" t="s">
        <v>31</v>
      </c>
    </row>
    <row r="224" spans="2:9" ht="12.75">
      <c r="B224" t="s">
        <v>7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</row>
    <row r="225" spans="2:9" ht="12.75">
      <c r="B225" s="6" t="s">
        <v>8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4">
      <selection activeCell="Q47" sqref="Q47:S47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1" spans="1:19" ht="45" customHeight="1">
      <c r="A1" s="305" t="s">
        <v>137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</row>
    <row r="2" spans="1:17" ht="15.75">
      <c r="A2" s="282" t="s">
        <v>87</v>
      </c>
      <c r="B2" s="282" t="s">
        <v>40</v>
      </c>
      <c r="C2" s="282"/>
      <c r="D2" s="282"/>
      <c r="E2" s="282"/>
      <c r="F2" s="282" t="s">
        <v>88</v>
      </c>
      <c r="G2" s="282" t="s">
        <v>40</v>
      </c>
      <c r="H2" s="282"/>
      <c r="I2" s="282"/>
      <c r="J2" s="282"/>
      <c r="K2" s="282" t="s">
        <v>89</v>
      </c>
      <c r="L2" s="282" t="s">
        <v>41</v>
      </c>
      <c r="M2" s="282"/>
      <c r="N2" s="282"/>
      <c r="O2" s="282"/>
      <c r="P2" s="282" t="s">
        <v>88</v>
      </c>
      <c r="Q2" s="282" t="s">
        <v>41</v>
      </c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12.75">
      <c r="A4" s="35" t="s">
        <v>239</v>
      </c>
      <c r="B4" s="35" t="s">
        <v>240</v>
      </c>
      <c r="C4" s="35">
        <v>23.2</v>
      </c>
      <c r="D4" s="35">
        <v>20</v>
      </c>
      <c r="E4" s="35"/>
      <c r="F4" s="291" t="s">
        <v>249</v>
      </c>
      <c r="G4" s="291" t="s">
        <v>240</v>
      </c>
      <c r="H4" s="291">
        <v>22.4</v>
      </c>
      <c r="I4" s="291">
        <v>20</v>
      </c>
      <c r="J4" s="35"/>
      <c r="K4" s="35" t="s">
        <v>144</v>
      </c>
      <c r="L4" s="35" t="s">
        <v>139</v>
      </c>
      <c r="M4" s="35">
        <v>50</v>
      </c>
      <c r="N4" s="35">
        <v>20</v>
      </c>
      <c r="O4" s="35"/>
      <c r="P4" s="291" t="s">
        <v>247</v>
      </c>
      <c r="Q4" s="291" t="s">
        <v>240</v>
      </c>
      <c r="R4" s="291">
        <v>47.3</v>
      </c>
      <c r="S4" s="291">
        <v>20</v>
      </c>
    </row>
    <row r="5" spans="1:19" ht="12.75">
      <c r="A5" s="35" t="s">
        <v>141</v>
      </c>
      <c r="B5" s="35" t="s">
        <v>139</v>
      </c>
      <c r="C5" s="35">
        <v>23.4</v>
      </c>
      <c r="D5" s="35">
        <v>19</v>
      </c>
      <c r="E5" s="35"/>
      <c r="F5" s="35" t="s">
        <v>250</v>
      </c>
      <c r="G5" s="35" t="s">
        <v>256</v>
      </c>
      <c r="H5">
        <v>22.5</v>
      </c>
      <c r="I5" s="35">
        <v>19</v>
      </c>
      <c r="J5" s="35"/>
      <c r="K5" s="35" t="s">
        <v>143</v>
      </c>
      <c r="L5" s="35" t="s">
        <v>139</v>
      </c>
      <c r="M5" s="35">
        <v>53.8</v>
      </c>
      <c r="N5" s="35">
        <v>19</v>
      </c>
      <c r="O5" s="35"/>
      <c r="P5" s="35" t="s">
        <v>237</v>
      </c>
      <c r="Q5" s="35" t="s">
        <v>240</v>
      </c>
      <c r="R5" s="35">
        <v>48.9</v>
      </c>
      <c r="S5">
        <v>19</v>
      </c>
    </row>
    <row r="6" spans="1:19" ht="12.75">
      <c r="A6" s="35" t="s">
        <v>138</v>
      </c>
      <c r="B6" s="35" t="s">
        <v>139</v>
      </c>
      <c r="C6" s="35">
        <v>23.9</v>
      </c>
      <c r="D6" s="35">
        <v>18</v>
      </c>
      <c r="E6" s="35"/>
      <c r="F6" s="35" t="s">
        <v>243</v>
      </c>
      <c r="G6" s="35" t="s">
        <v>240</v>
      </c>
      <c r="H6" s="35">
        <v>22.7</v>
      </c>
      <c r="I6" s="35">
        <v>18</v>
      </c>
      <c r="J6" s="35"/>
      <c r="K6" s="35" t="s">
        <v>246</v>
      </c>
      <c r="L6" s="35" t="s">
        <v>240</v>
      </c>
      <c r="M6" s="35">
        <v>58</v>
      </c>
      <c r="N6" s="35">
        <v>18</v>
      </c>
      <c r="O6" s="35"/>
      <c r="P6" s="35" t="s">
        <v>251</v>
      </c>
      <c r="Q6" s="35" t="s">
        <v>256</v>
      </c>
      <c r="R6" s="35">
        <v>50.3</v>
      </c>
      <c r="S6">
        <v>18</v>
      </c>
    </row>
    <row r="7" spans="1:19" ht="12.75">
      <c r="A7" s="35" t="s">
        <v>215</v>
      </c>
      <c r="B7" s="35" t="s">
        <v>216</v>
      </c>
      <c r="C7" s="35">
        <v>24.6</v>
      </c>
      <c r="D7" s="35">
        <v>17</v>
      </c>
      <c r="E7" s="35"/>
      <c r="F7" s="35" t="s">
        <v>257</v>
      </c>
      <c r="G7" s="35" t="s">
        <v>256</v>
      </c>
      <c r="H7">
        <v>22.9</v>
      </c>
      <c r="I7" s="35">
        <v>17</v>
      </c>
      <c r="J7" s="35"/>
      <c r="K7" s="35"/>
      <c r="L7" s="35"/>
      <c r="M7" s="35"/>
      <c r="N7" s="35"/>
      <c r="O7" s="35"/>
      <c r="P7" s="35" t="s">
        <v>252</v>
      </c>
      <c r="Q7" s="35" t="s">
        <v>256</v>
      </c>
      <c r="R7" s="35">
        <v>52.1</v>
      </c>
      <c r="S7">
        <v>17</v>
      </c>
    </row>
    <row r="8" spans="1:18" ht="12.75">
      <c r="A8" s="35" t="s">
        <v>254</v>
      </c>
      <c r="B8" s="35" t="s">
        <v>256</v>
      </c>
      <c r="C8" s="35">
        <v>24.6</v>
      </c>
      <c r="D8" s="35">
        <v>17</v>
      </c>
      <c r="E8" s="35"/>
      <c r="F8" s="35" t="s">
        <v>244</v>
      </c>
      <c r="G8" s="35" t="s">
        <v>240</v>
      </c>
      <c r="H8" s="35">
        <v>23.6</v>
      </c>
      <c r="I8" s="35">
        <v>16</v>
      </c>
      <c r="J8" s="35"/>
      <c r="M8" s="35"/>
      <c r="N8" s="35"/>
      <c r="O8" s="35"/>
      <c r="P8" s="35"/>
      <c r="Q8" s="35"/>
      <c r="R8" s="35"/>
    </row>
    <row r="9" spans="1:18" ht="12.75">
      <c r="A9" s="35" t="s">
        <v>255</v>
      </c>
      <c r="B9" s="35" t="s">
        <v>256</v>
      </c>
      <c r="C9">
        <v>24.7</v>
      </c>
      <c r="D9" s="35">
        <v>15</v>
      </c>
      <c r="E9" s="35"/>
      <c r="F9" t="s">
        <v>145</v>
      </c>
      <c r="G9" t="s">
        <v>139</v>
      </c>
      <c r="H9" s="35">
        <v>23.7</v>
      </c>
      <c r="I9" s="35">
        <v>15</v>
      </c>
      <c r="J9" s="35"/>
      <c r="N9" s="35"/>
      <c r="O9" s="35"/>
      <c r="P9" s="35"/>
      <c r="Q9" s="35"/>
      <c r="R9" s="35"/>
    </row>
    <row r="10" spans="1:16" ht="12.75">
      <c r="A10" s="35" t="s">
        <v>142</v>
      </c>
      <c r="B10" s="35" t="s">
        <v>139</v>
      </c>
      <c r="C10" s="35">
        <v>24.8</v>
      </c>
      <c r="D10" s="35">
        <v>14</v>
      </c>
      <c r="F10" s="35" t="s">
        <v>245</v>
      </c>
      <c r="G10" s="35" t="s">
        <v>240</v>
      </c>
      <c r="H10" s="35">
        <v>24.5</v>
      </c>
      <c r="I10" s="35">
        <v>14</v>
      </c>
      <c r="K10" s="35"/>
      <c r="L10" s="35"/>
      <c r="M10" s="35"/>
      <c r="N10" s="35"/>
      <c r="P10" s="35"/>
    </row>
    <row r="11" spans="1:14" ht="12.75">
      <c r="A11" s="35" t="s">
        <v>140</v>
      </c>
      <c r="B11" s="35" t="s">
        <v>139</v>
      </c>
      <c r="C11">
        <v>25.2</v>
      </c>
      <c r="D11" s="35">
        <v>13</v>
      </c>
      <c r="F11" s="35" t="s">
        <v>146</v>
      </c>
      <c r="G11" s="35" t="s">
        <v>139</v>
      </c>
      <c r="H11" s="35">
        <v>25.4</v>
      </c>
      <c r="I11" s="35">
        <v>13</v>
      </c>
      <c r="K11" s="35"/>
      <c r="L11" s="35"/>
      <c r="M11" s="35"/>
      <c r="N11" s="35"/>
    </row>
    <row r="12" spans="1:8" ht="12.75">
      <c r="A12" s="35" t="s">
        <v>242</v>
      </c>
      <c r="B12" s="35" t="s">
        <v>240</v>
      </c>
      <c r="C12" s="35">
        <v>25.3</v>
      </c>
      <c r="D12" s="35">
        <v>12</v>
      </c>
      <c r="H12" s="35"/>
    </row>
    <row r="13" spans="1:7" ht="12.75">
      <c r="A13" s="35" t="s">
        <v>241</v>
      </c>
      <c r="B13" s="35" t="s">
        <v>240</v>
      </c>
      <c r="C13" s="35">
        <v>27.9</v>
      </c>
      <c r="D13" s="35">
        <v>11</v>
      </c>
      <c r="F13" s="35"/>
      <c r="G13" s="35"/>
    </row>
    <row r="14" spans="1:7" ht="12.75">
      <c r="A14" s="35"/>
      <c r="B14" s="35"/>
      <c r="C14" s="35"/>
      <c r="F14" s="35"/>
      <c r="G14" s="35"/>
    </row>
    <row r="16" spans="1:17" ht="15.75">
      <c r="A16" s="282" t="s">
        <v>90</v>
      </c>
      <c r="B16" s="282" t="s">
        <v>30</v>
      </c>
      <c r="C16" s="282"/>
      <c r="D16" s="282"/>
      <c r="E16" s="282"/>
      <c r="F16" s="282" t="s">
        <v>88</v>
      </c>
      <c r="G16" s="282" t="s">
        <v>30</v>
      </c>
      <c r="H16" s="282"/>
      <c r="I16" s="282"/>
      <c r="J16" s="282"/>
      <c r="K16" s="282" t="s">
        <v>90</v>
      </c>
      <c r="L16" s="282" t="s">
        <v>26</v>
      </c>
      <c r="M16" s="282"/>
      <c r="N16" s="282"/>
      <c r="O16" s="282"/>
      <c r="P16" s="282" t="s">
        <v>88</v>
      </c>
      <c r="Q16" s="282" t="s">
        <v>26</v>
      </c>
    </row>
    <row r="18" spans="1:19" ht="12.75">
      <c r="A18" s="35" t="s">
        <v>138</v>
      </c>
      <c r="B18" s="35" t="s">
        <v>139</v>
      </c>
      <c r="C18" s="35">
        <v>2.19</v>
      </c>
      <c r="D18" s="35">
        <v>20</v>
      </c>
      <c r="F18" s="35" t="s">
        <v>252</v>
      </c>
      <c r="G18" s="35" t="s">
        <v>256</v>
      </c>
      <c r="H18">
        <v>2.31</v>
      </c>
      <c r="I18">
        <v>20</v>
      </c>
      <c r="K18" s="35" t="s">
        <v>217</v>
      </c>
      <c r="L18" s="35" t="s">
        <v>216</v>
      </c>
      <c r="M18">
        <v>11.34</v>
      </c>
      <c r="N18">
        <v>20</v>
      </c>
      <c r="P18" s="35" t="s">
        <v>245</v>
      </c>
      <c r="Q18" s="35" t="s">
        <v>240</v>
      </c>
      <c r="R18">
        <v>9.82</v>
      </c>
      <c r="S18">
        <v>20</v>
      </c>
    </row>
    <row r="19" spans="1:19" ht="12.75">
      <c r="A19" s="35" t="s">
        <v>254</v>
      </c>
      <c r="B19" s="35" t="s">
        <v>256</v>
      </c>
      <c r="C19" s="35">
        <v>2.06</v>
      </c>
      <c r="D19" s="35">
        <v>19</v>
      </c>
      <c r="F19" s="35" t="s">
        <v>257</v>
      </c>
      <c r="G19" s="35" t="s">
        <v>256</v>
      </c>
      <c r="H19">
        <v>2.22</v>
      </c>
      <c r="I19">
        <v>19</v>
      </c>
      <c r="K19" s="35" t="s">
        <v>143</v>
      </c>
      <c r="L19" s="35" t="s">
        <v>139</v>
      </c>
      <c r="M19" s="35">
        <v>8.14</v>
      </c>
      <c r="N19" s="35">
        <v>19</v>
      </c>
      <c r="P19" s="35" t="s">
        <v>145</v>
      </c>
      <c r="Q19" s="35" t="s">
        <v>139</v>
      </c>
      <c r="R19">
        <v>9.06</v>
      </c>
      <c r="S19">
        <v>19</v>
      </c>
    </row>
    <row r="20" spans="1:19" ht="12.75">
      <c r="A20" s="35" t="s">
        <v>140</v>
      </c>
      <c r="B20" s="35" t="s">
        <v>139</v>
      </c>
      <c r="C20" s="35">
        <v>2.04</v>
      </c>
      <c r="D20" s="35">
        <v>18</v>
      </c>
      <c r="F20" s="35" t="s">
        <v>237</v>
      </c>
      <c r="G20" s="35" t="s">
        <v>240</v>
      </c>
      <c r="H20">
        <v>2.19</v>
      </c>
      <c r="I20">
        <v>18</v>
      </c>
      <c r="K20" s="35" t="s">
        <v>138</v>
      </c>
      <c r="L20" s="35" t="s">
        <v>139</v>
      </c>
      <c r="M20">
        <v>7.75</v>
      </c>
      <c r="N20" s="35">
        <v>18</v>
      </c>
      <c r="P20" s="35" t="s">
        <v>250</v>
      </c>
      <c r="Q20" s="35" t="s">
        <v>258</v>
      </c>
      <c r="R20">
        <v>8.9</v>
      </c>
      <c r="S20">
        <v>18</v>
      </c>
    </row>
    <row r="21" spans="1:19" ht="12.75">
      <c r="A21" s="35" t="s">
        <v>141</v>
      </c>
      <c r="B21" s="35" t="s">
        <v>139</v>
      </c>
      <c r="C21" s="35">
        <v>2.03</v>
      </c>
      <c r="D21" s="35">
        <v>17</v>
      </c>
      <c r="F21" s="35" t="s">
        <v>244</v>
      </c>
      <c r="G21" s="35" t="s">
        <v>240</v>
      </c>
      <c r="H21">
        <v>2.12</v>
      </c>
      <c r="I21">
        <v>17</v>
      </c>
      <c r="K21" s="35" t="s">
        <v>254</v>
      </c>
      <c r="L21" s="35" t="s">
        <v>256</v>
      </c>
      <c r="M21">
        <v>6.98</v>
      </c>
      <c r="N21">
        <v>17</v>
      </c>
      <c r="P21" s="35" t="s">
        <v>249</v>
      </c>
      <c r="Q21" s="35" t="s">
        <v>240</v>
      </c>
      <c r="R21">
        <v>8.83</v>
      </c>
      <c r="S21">
        <v>17</v>
      </c>
    </row>
    <row r="22" spans="1:19" ht="12.75">
      <c r="A22" s="35" t="s">
        <v>143</v>
      </c>
      <c r="B22" s="35" t="s">
        <v>139</v>
      </c>
      <c r="C22" s="35">
        <v>1.92</v>
      </c>
      <c r="D22" s="35">
        <v>16</v>
      </c>
      <c r="F22" s="35" t="s">
        <v>245</v>
      </c>
      <c r="G22" s="35" t="s">
        <v>240</v>
      </c>
      <c r="H22">
        <v>2.11</v>
      </c>
      <c r="I22">
        <v>16</v>
      </c>
      <c r="K22" s="35"/>
      <c r="L22" s="35"/>
      <c r="P22" s="35" t="s">
        <v>146</v>
      </c>
      <c r="Q22" s="35" t="s">
        <v>139</v>
      </c>
      <c r="R22">
        <v>8.76</v>
      </c>
      <c r="S22">
        <v>16</v>
      </c>
    </row>
    <row r="23" spans="1:19" ht="12.75">
      <c r="A23" s="35" t="s">
        <v>144</v>
      </c>
      <c r="B23" s="35" t="s">
        <v>139</v>
      </c>
      <c r="C23" s="35">
        <v>1.91</v>
      </c>
      <c r="D23" s="35">
        <v>15</v>
      </c>
      <c r="F23" s="35" t="s">
        <v>145</v>
      </c>
      <c r="G23" s="35" t="s">
        <v>139</v>
      </c>
      <c r="H23">
        <v>1.98</v>
      </c>
      <c r="I23">
        <v>15</v>
      </c>
      <c r="K23" s="35"/>
      <c r="L23" s="35"/>
      <c r="P23" s="35" t="s">
        <v>257</v>
      </c>
      <c r="Q23" s="35" t="s">
        <v>256</v>
      </c>
      <c r="R23">
        <v>8.67</v>
      </c>
      <c r="S23">
        <v>15</v>
      </c>
    </row>
    <row r="24" spans="1:17" ht="12.75">
      <c r="A24" s="35" t="s">
        <v>215</v>
      </c>
      <c r="B24" s="35" t="s">
        <v>216</v>
      </c>
      <c r="C24" s="35">
        <v>1.87</v>
      </c>
      <c r="D24" s="35">
        <v>14</v>
      </c>
      <c r="F24" s="35" t="s">
        <v>146</v>
      </c>
      <c r="G24" s="35" t="s">
        <v>139</v>
      </c>
      <c r="H24">
        <v>1.98</v>
      </c>
      <c r="I24">
        <v>15</v>
      </c>
      <c r="K24" s="35"/>
      <c r="L24" s="35"/>
      <c r="M24" s="35"/>
      <c r="P24" s="35"/>
      <c r="Q24" s="35"/>
    </row>
    <row r="25" spans="1:17" ht="12.75">
      <c r="A25" s="35" t="s">
        <v>241</v>
      </c>
      <c r="B25" s="35" t="s">
        <v>240</v>
      </c>
      <c r="C25" s="35">
        <v>1.6</v>
      </c>
      <c r="D25" s="35">
        <v>13</v>
      </c>
      <c r="F25" s="35"/>
      <c r="G25" s="35"/>
      <c r="K25" s="35"/>
      <c r="L25" s="35"/>
      <c r="P25" s="35"/>
      <c r="Q25" s="35"/>
    </row>
    <row r="26" spans="1:17" ht="12.75">
      <c r="A26" s="35" t="s">
        <v>242</v>
      </c>
      <c r="B26" s="35" t="s">
        <v>240</v>
      </c>
      <c r="C26" s="35">
        <v>1.6</v>
      </c>
      <c r="D26" s="35">
        <v>13</v>
      </c>
      <c r="F26" s="35"/>
      <c r="G26" s="35"/>
      <c r="K26" s="35"/>
      <c r="L26" s="35"/>
      <c r="M26" s="35"/>
      <c r="P26" s="35"/>
      <c r="Q26" s="35"/>
    </row>
    <row r="27" spans="1:17" ht="12.75">
      <c r="A27" s="35" t="s">
        <v>246</v>
      </c>
      <c r="B27" s="35" t="s">
        <v>240</v>
      </c>
      <c r="C27" s="35">
        <v>1.52</v>
      </c>
      <c r="D27" s="35">
        <v>11</v>
      </c>
      <c r="F27" s="35"/>
      <c r="G27" s="35"/>
      <c r="K27" s="35"/>
      <c r="L27" s="35"/>
      <c r="P27" s="35"/>
      <c r="Q27" s="35"/>
    </row>
    <row r="28" spans="1:17" ht="12.75">
      <c r="A28" s="35"/>
      <c r="B28" s="35"/>
      <c r="C28" s="35"/>
      <c r="D28" s="35"/>
      <c r="F28" s="35"/>
      <c r="G28" s="35"/>
      <c r="K28" s="35"/>
      <c r="L28" s="35"/>
      <c r="P28" s="35"/>
      <c r="Q28" s="35"/>
    </row>
    <row r="29" spans="1:12" ht="12.75">
      <c r="A29" s="35"/>
      <c r="B29" s="35"/>
      <c r="C29" s="35"/>
      <c r="D29" s="35"/>
      <c r="F29" s="35"/>
      <c r="G29" s="35"/>
      <c r="K29" s="35"/>
      <c r="L29" s="35"/>
    </row>
    <row r="30" spans="1:7" ht="12.75">
      <c r="A30" s="35"/>
      <c r="B30" s="35"/>
      <c r="C30" s="35"/>
      <c r="D30" s="35"/>
      <c r="F30" s="35"/>
      <c r="G30" s="35"/>
    </row>
    <row r="31" spans="1:18" ht="15.75">
      <c r="A31" s="282" t="s">
        <v>89</v>
      </c>
      <c r="B31" s="301" t="s">
        <v>71</v>
      </c>
      <c r="C31" s="302"/>
      <c r="D31" s="35"/>
      <c r="E31" s="282"/>
      <c r="F31" s="282" t="s">
        <v>91</v>
      </c>
      <c r="G31" s="282" t="s">
        <v>71</v>
      </c>
      <c r="H31" s="282"/>
      <c r="I31" s="282"/>
      <c r="J31" s="282"/>
      <c r="K31" s="282" t="s">
        <v>89</v>
      </c>
      <c r="L31" s="282" t="s">
        <v>13</v>
      </c>
      <c r="M31" s="282"/>
      <c r="N31" s="282"/>
      <c r="O31" s="282"/>
      <c r="P31" s="282" t="s">
        <v>91</v>
      </c>
      <c r="Q31" s="282" t="s">
        <v>13</v>
      </c>
      <c r="R31" s="282"/>
    </row>
    <row r="32" spans="1:7" ht="12.75">
      <c r="A32" s="35"/>
      <c r="B32" s="35"/>
      <c r="C32" s="35"/>
      <c r="D32" s="35"/>
      <c r="F32" s="35"/>
      <c r="G32" s="35"/>
    </row>
    <row r="33" spans="1:19" ht="12.75">
      <c r="A33" s="35" t="s">
        <v>239</v>
      </c>
      <c r="B33" s="35" t="s">
        <v>240</v>
      </c>
      <c r="C33" s="35">
        <v>6.52</v>
      </c>
      <c r="D33" s="35">
        <v>20</v>
      </c>
      <c r="E33" s="35"/>
      <c r="F33" s="35" t="s">
        <v>250</v>
      </c>
      <c r="G33" s="35" t="s">
        <v>256</v>
      </c>
      <c r="H33" s="35">
        <v>7.75</v>
      </c>
      <c r="I33" s="35">
        <v>20</v>
      </c>
      <c r="J33" s="35"/>
      <c r="K33" s="35" t="s">
        <v>140</v>
      </c>
      <c r="L33" s="35" t="s">
        <v>139</v>
      </c>
      <c r="M33" s="35">
        <v>81</v>
      </c>
      <c r="N33" s="35">
        <v>20</v>
      </c>
      <c r="O33" s="35"/>
      <c r="P33" s="35" t="s">
        <v>247</v>
      </c>
      <c r="Q33" s="35" t="s">
        <v>240</v>
      </c>
      <c r="R33" s="35">
        <v>88</v>
      </c>
      <c r="S33" s="35">
        <v>20</v>
      </c>
    </row>
    <row r="34" spans="1:19" ht="12.75">
      <c r="A34" s="35" t="s">
        <v>142</v>
      </c>
      <c r="B34" s="35" t="s">
        <v>139</v>
      </c>
      <c r="C34" s="35">
        <v>6.15</v>
      </c>
      <c r="D34" s="35">
        <v>19</v>
      </c>
      <c r="E34" s="35"/>
      <c r="F34" s="35" t="s">
        <v>247</v>
      </c>
      <c r="G34" s="35" t="s">
        <v>240</v>
      </c>
      <c r="H34" s="35">
        <v>7.14</v>
      </c>
      <c r="I34" s="35">
        <v>19</v>
      </c>
      <c r="J34" s="35"/>
      <c r="K34" s="35" t="s">
        <v>246</v>
      </c>
      <c r="L34" s="35" t="s">
        <v>240</v>
      </c>
      <c r="M34" s="35">
        <v>81</v>
      </c>
      <c r="N34" s="35">
        <v>20</v>
      </c>
      <c r="O34" s="35"/>
      <c r="P34" s="35" t="s">
        <v>237</v>
      </c>
      <c r="Q34" s="35" t="s">
        <v>240</v>
      </c>
      <c r="R34" s="35">
        <v>84</v>
      </c>
      <c r="S34" s="35">
        <v>19</v>
      </c>
    </row>
    <row r="35" spans="1:19" ht="12.75">
      <c r="A35" s="35" t="s">
        <v>255</v>
      </c>
      <c r="B35" s="35" t="s">
        <v>256</v>
      </c>
      <c r="C35" s="35">
        <v>5.63</v>
      </c>
      <c r="D35" s="35">
        <v>18</v>
      </c>
      <c r="E35" s="35"/>
      <c r="F35" s="35" t="s">
        <v>251</v>
      </c>
      <c r="G35" s="35" t="s">
        <v>256</v>
      </c>
      <c r="H35" s="35">
        <v>7.14</v>
      </c>
      <c r="I35" s="35">
        <v>19</v>
      </c>
      <c r="J35" s="35"/>
      <c r="K35" s="35" t="s">
        <v>142</v>
      </c>
      <c r="L35" s="35" t="s">
        <v>139</v>
      </c>
      <c r="M35">
        <v>78</v>
      </c>
      <c r="N35" s="35">
        <v>18</v>
      </c>
      <c r="O35" s="35"/>
      <c r="P35" s="35" t="s">
        <v>252</v>
      </c>
      <c r="Q35" s="35" t="s">
        <v>256</v>
      </c>
      <c r="R35" s="35">
        <v>83</v>
      </c>
      <c r="S35" s="35">
        <v>18</v>
      </c>
    </row>
    <row r="36" spans="1:19" ht="12.75">
      <c r="A36" s="35"/>
      <c r="B36" s="35"/>
      <c r="C36" s="35"/>
      <c r="D36" s="35"/>
      <c r="E36" s="35"/>
      <c r="F36" s="35" t="s">
        <v>243</v>
      </c>
      <c r="G36" s="35" t="s">
        <v>240</v>
      </c>
      <c r="H36" s="35">
        <v>7</v>
      </c>
      <c r="I36" s="35">
        <v>17</v>
      </c>
      <c r="J36" s="35"/>
      <c r="K36" s="35" t="s">
        <v>215</v>
      </c>
      <c r="L36" s="35" t="s">
        <v>216</v>
      </c>
      <c r="M36" s="35">
        <v>78</v>
      </c>
      <c r="N36" s="35">
        <v>18</v>
      </c>
      <c r="O36" s="35"/>
      <c r="P36" s="35" t="s">
        <v>251</v>
      </c>
      <c r="Q36" s="35" t="s">
        <v>256</v>
      </c>
      <c r="R36" s="35">
        <v>81</v>
      </c>
      <c r="S36" s="35">
        <v>17</v>
      </c>
    </row>
    <row r="37" spans="1:19" ht="12.75">
      <c r="A37" s="35"/>
      <c r="B37" s="35"/>
      <c r="C37" s="35"/>
      <c r="D37" s="35"/>
      <c r="E37" s="35"/>
      <c r="F37" s="35" t="s">
        <v>249</v>
      </c>
      <c r="G37" s="35" t="s">
        <v>240</v>
      </c>
      <c r="H37" s="35">
        <v>6.96</v>
      </c>
      <c r="I37" s="35">
        <v>16</v>
      </c>
      <c r="J37" s="35"/>
      <c r="K37" s="35" t="s">
        <v>239</v>
      </c>
      <c r="L37" s="35" t="s">
        <v>240</v>
      </c>
      <c r="M37" s="35">
        <v>78</v>
      </c>
      <c r="N37" s="35">
        <v>18</v>
      </c>
      <c r="O37" s="35"/>
      <c r="P37" s="35" t="s">
        <v>244</v>
      </c>
      <c r="Q37" s="35" t="s">
        <v>240</v>
      </c>
      <c r="R37" s="35">
        <v>79</v>
      </c>
      <c r="S37" s="35">
        <v>16</v>
      </c>
    </row>
    <row r="38" spans="1:19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 t="s">
        <v>141</v>
      </c>
      <c r="L38" s="35" t="s">
        <v>139</v>
      </c>
      <c r="M38" s="35">
        <v>76</v>
      </c>
      <c r="N38" s="35">
        <v>15</v>
      </c>
      <c r="O38" s="35"/>
      <c r="P38" s="35" t="s">
        <v>243</v>
      </c>
      <c r="Q38" s="35" t="s">
        <v>240</v>
      </c>
      <c r="R38" s="35">
        <v>75</v>
      </c>
      <c r="S38" s="35">
        <v>15</v>
      </c>
    </row>
    <row r="39" spans="1:19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 t="s">
        <v>255</v>
      </c>
      <c r="L39" s="35" t="s">
        <v>256</v>
      </c>
      <c r="M39" s="35">
        <v>76</v>
      </c>
      <c r="N39" s="35">
        <v>15</v>
      </c>
      <c r="O39" s="35"/>
      <c r="P39" s="35"/>
      <c r="Q39" s="35"/>
      <c r="R39" s="35"/>
      <c r="S39" s="35"/>
    </row>
    <row r="40" spans="1:19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 t="s">
        <v>144</v>
      </c>
      <c r="L40" s="35" t="s">
        <v>139</v>
      </c>
      <c r="M40" s="35">
        <v>75</v>
      </c>
      <c r="N40" s="35">
        <v>13</v>
      </c>
      <c r="O40" s="35"/>
      <c r="P40" s="35"/>
      <c r="Q40" s="35"/>
      <c r="R40" s="35"/>
      <c r="S40" s="35"/>
    </row>
    <row r="41" spans="1:19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 t="s">
        <v>242</v>
      </c>
      <c r="L41" s="35" t="s">
        <v>240</v>
      </c>
      <c r="M41" s="35">
        <v>75</v>
      </c>
      <c r="N41" s="35">
        <v>13</v>
      </c>
      <c r="O41" s="35"/>
      <c r="P41" s="35"/>
      <c r="Q41" s="35"/>
      <c r="R41" s="35"/>
      <c r="S41" s="35"/>
    </row>
    <row r="42" spans="1:19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 t="s">
        <v>241</v>
      </c>
      <c r="L42" s="35" t="s">
        <v>240</v>
      </c>
      <c r="M42" s="35">
        <v>73</v>
      </c>
      <c r="N42" s="35">
        <v>11</v>
      </c>
      <c r="O42" s="35"/>
      <c r="P42" s="35"/>
      <c r="Q42" s="35"/>
      <c r="R42" s="35"/>
      <c r="S42" s="35"/>
    </row>
    <row r="43" spans="1:12" ht="12.75">
      <c r="A43" s="35"/>
      <c r="B43" s="35"/>
      <c r="K43" s="35"/>
      <c r="L43" s="35"/>
    </row>
    <row r="44" spans="1:12" ht="12.75">
      <c r="A44" s="35"/>
      <c r="B44" s="35"/>
      <c r="K44" s="35"/>
      <c r="L44" s="35"/>
    </row>
    <row r="45" spans="1:18" ht="15.75">
      <c r="A45" s="282" t="s">
        <v>90</v>
      </c>
      <c r="B45" s="301" t="s">
        <v>43</v>
      </c>
      <c r="C45" s="301"/>
      <c r="D45" s="282"/>
      <c r="E45" s="282"/>
      <c r="F45" s="282" t="s">
        <v>92</v>
      </c>
      <c r="G45" s="303" t="s">
        <v>43</v>
      </c>
      <c r="H45" s="303"/>
      <c r="I45" s="282"/>
      <c r="J45" s="282"/>
      <c r="K45" s="282" t="s">
        <v>93</v>
      </c>
      <c r="L45" s="304" t="s">
        <v>44</v>
      </c>
      <c r="M45" s="304"/>
      <c r="N45" s="282"/>
      <c r="O45" s="282"/>
      <c r="P45" s="282" t="s">
        <v>94</v>
      </c>
      <c r="Q45" s="304" t="s">
        <v>44</v>
      </c>
      <c r="R45" s="304"/>
    </row>
    <row r="46" spans="1:12" ht="12.75">
      <c r="A46" s="35"/>
      <c r="B46" s="35"/>
      <c r="K46" s="35"/>
      <c r="L46" s="35"/>
    </row>
    <row r="47" spans="1:19" ht="12.75">
      <c r="A47" s="35"/>
      <c r="B47" s="35" t="s">
        <v>139</v>
      </c>
      <c r="C47" s="35" t="s">
        <v>310</v>
      </c>
      <c r="D47">
        <v>20</v>
      </c>
      <c r="F47" s="35"/>
      <c r="G47" s="291" t="s">
        <v>240</v>
      </c>
      <c r="H47" s="291" t="s">
        <v>312</v>
      </c>
      <c r="I47" s="291">
        <v>20</v>
      </c>
      <c r="J47" s="35"/>
      <c r="K47" s="35"/>
      <c r="L47" s="291" t="s">
        <v>139</v>
      </c>
      <c r="M47" s="291" t="s">
        <v>318</v>
      </c>
      <c r="N47" s="291">
        <v>20</v>
      </c>
      <c r="Q47" s="291" t="s">
        <v>240</v>
      </c>
      <c r="R47" s="291" t="s">
        <v>320</v>
      </c>
      <c r="S47" s="291">
        <v>20</v>
      </c>
    </row>
    <row r="48" spans="1:19" ht="12.75">
      <c r="A48" s="35"/>
      <c r="B48" s="35" t="s">
        <v>256</v>
      </c>
      <c r="C48" s="35" t="s">
        <v>311</v>
      </c>
      <c r="D48">
        <v>19</v>
      </c>
      <c r="F48" s="35"/>
      <c r="G48" s="35" t="s">
        <v>139</v>
      </c>
      <c r="H48" s="35" t="s">
        <v>313</v>
      </c>
      <c r="I48">
        <v>19</v>
      </c>
      <c r="K48" s="35"/>
      <c r="L48" s="35" t="s">
        <v>240</v>
      </c>
      <c r="M48" s="35" t="s">
        <v>317</v>
      </c>
      <c r="N48">
        <v>19</v>
      </c>
      <c r="Q48" s="35" t="s">
        <v>256</v>
      </c>
      <c r="R48" s="35" t="s">
        <v>321</v>
      </c>
      <c r="S48">
        <v>19</v>
      </c>
    </row>
    <row r="49" spans="1:13" ht="12.75">
      <c r="A49" s="35"/>
      <c r="B49" s="35"/>
      <c r="C49" s="35"/>
      <c r="F49" s="35"/>
      <c r="G49" s="35"/>
      <c r="K49" s="35"/>
      <c r="L49" s="35"/>
      <c r="M49" s="35"/>
    </row>
    <row r="50" spans="1:13" ht="12.75">
      <c r="A50" s="35"/>
      <c r="B50" s="35"/>
      <c r="C50" s="35"/>
      <c r="K50" s="35"/>
      <c r="L50" s="35"/>
      <c r="M50" s="35"/>
    </row>
    <row r="51" spans="2:13" ht="12.75">
      <c r="B51" s="35"/>
      <c r="C51" s="35"/>
      <c r="L51" s="35"/>
      <c r="M51" s="35"/>
    </row>
  </sheetData>
  <sheetProtection/>
  <mergeCells count="6">
    <mergeCell ref="B31:C31"/>
    <mergeCell ref="B45:C45"/>
    <mergeCell ref="G45:H45"/>
    <mergeCell ref="L45:M45"/>
    <mergeCell ref="Q45:R45"/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2"/>
  <sheetViews>
    <sheetView zoomScalePageLayoutView="0" workbookViewId="0" topLeftCell="A26">
      <selection activeCell="N33" sqref="N33"/>
    </sheetView>
  </sheetViews>
  <sheetFormatPr defaultColWidth="9.140625" defaultRowHeight="12.75"/>
  <cols>
    <col min="1" max="1" width="16.140625" style="48" customWidth="1"/>
    <col min="2" max="2" width="17.57421875" style="48" customWidth="1"/>
    <col min="3" max="3" width="6.00390625" style="48" customWidth="1"/>
    <col min="4" max="4" width="9.140625" style="48" customWidth="1"/>
    <col min="5" max="5" width="11.7109375" style="48" customWidth="1"/>
    <col min="6" max="6" width="14.8515625" style="48" customWidth="1"/>
    <col min="7" max="8" width="14.140625" style="48" customWidth="1"/>
    <col min="9" max="9" width="11.28125" style="48" bestFit="1" customWidth="1"/>
    <col min="10" max="10" width="4.421875" style="48" hidden="1" customWidth="1"/>
    <col min="11" max="11" width="9.421875" style="48" customWidth="1"/>
    <col min="12" max="12" width="8.28125" style="48" customWidth="1"/>
    <col min="13" max="13" width="6.57421875" style="48" customWidth="1"/>
    <col min="14" max="15" width="9.140625" style="120" customWidth="1"/>
    <col min="16" max="16384" width="9.140625" style="48" customWidth="1"/>
  </cols>
  <sheetData>
    <row r="1" spans="1:14" ht="15.75">
      <c r="A1" s="306" t="s">
        <v>36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5.75">
      <c r="A2" s="306" t="s">
        <v>148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5.75">
      <c r="A3" s="306" t="s">
        <v>147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6.5" thickBot="1">
      <c r="A4" s="306" t="s">
        <v>47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14" ht="13.5" thickBot="1">
      <c r="A5" s="109" t="s">
        <v>37</v>
      </c>
      <c r="B5" s="109" t="s">
        <v>38</v>
      </c>
      <c r="C5" s="202" t="s">
        <v>39</v>
      </c>
      <c r="D5" s="121" t="s">
        <v>40</v>
      </c>
      <c r="E5" s="122" t="s">
        <v>41</v>
      </c>
      <c r="F5" s="123" t="s">
        <v>30</v>
      </c>
      <c r="G5" s="123" t="s">
        <v>71</v>
      </c>
      <c r="H5" s="123" t="s">
        <v>13</v>
      </c>
      <c r="I5" s="124" t="s">
        <v>26</v>
      </c>
      <c r="J5" s="125" t="s">
        <v>42</v>
      </c>
      <c r="K5" s="124" t="s">
        <v>43</v>
      </c>
      <c r="L5" s="124" t="s">
        <v>44</v>
      </c>
      <c r="M5" s="124" t="s">
        <v>8</v>
      </c>
      <c r="N5" s="109" t="s">
        <v>45</v>
      </c>
    </row>
    <row r="6" spans="1:14" ht="12.75">
      <c r="A6" s="71"/>
      <c r="B6" s="126" t="s">
        <v>46</v>
      </c>
      <c r="C6" s="127" t="s">
        <v>47</v>
      </c>
      <c r="D6" s="229"/>
      <c r="E6" s="251"/>
      <c r="F6" s="50"/>
      <c r="G6" s="251"/>
      <c r="H6" s="251"/>
      <c r="I6" s="50"/>
      <c r="J6" s="36"/>
      <c r="K6" s="51"/>
      <c r="L6" s="52"/>
      <c r="M6" s="128">
        <f>SUM(D6:L6)</f>
        <v>0</v>
      </c>
      <c r="N6" s="37"/>
    </row>
    <row r="7" spans="1:14" ht="12.75" hidden="1">
      <c r="A7" s="71"/>
      <c r="B7" s="126" t="s">
        <v>46</v>
      </c>
      <c r="C7" s="127" t="s">
        <v>47</v>
      </c>
      <c r="D7" s="229"/>
      <c r="E7" s="251"/>
      <c r="F7" s="50"/>
      <c r="G7" s="50"/>
      <c r="H7" s="50"/>
      <c r="I7" s="251"/>
      <c r="J7" s="36"/>
      <c r="K7" s="77"/>
      <c r="L7" s="78"/>
      <c r="M7" s="136">
        <f aca="true" t="shared" si="0" ref="M7:M15">SUM(D7:L7)</f>
        <v>0</v>
      </c>
      <c r="N7" s="94"/>
    </row>
    <row r="8" spans="1:14" ht="12.75" hidden="1">
      <c r="A8" s="71"/>
      <c r="B8" s="126" t="s">
        <v>46</v>
      </c>
      <c r="C8" s="127" t="s">
        <v>47</v>
      </c>
      <c r="D8" s="229"/>
      <c r="E8" s="50"/>
      <c r="F8" s="50"/>
      <c r="G8" s="50"/>
      <c r="H8" s="50"/>
      <c r="I8" s="50"/>
      <c r="J8" s="36"/>
      <c r="K8" s="51"/>
      <c r="L8" s="52"/>
      <c r="M8" s="128">
        <f t="shared" si="0"/>
        <v>0</v>
      </c>
      <c r="N8" s="37"/>
    </row>
    <row r="9" spans="1:14" ht="12.75" hidden="1">
      <c r="A9" s="71"/>
      <c r="B9" s="126" t="s">
        <v>46</v>
      </c>
      <c r="C9" s="127" t="s">
        <v>47</v>
      </c>
      <c r="D9" s="229"/>
      <c r="E9" s="50"/>
      <c r="F9" s="50"/>
      <c r="G9" s="50"/>
      <c r="H9" s="50"/>
      <c r="I9" s="50"/>
      <c r="J9" s="36"/>
      <c r="K9" s="77"/>
      <c r="L9" s="78"/>
      <c r="M9" s="136">
        <f t="shared" si="0"/>
        <v>0</v>
      </c>
      <c r="N9" s="94"/>
    </row>
    <row r="10" spans="1:14" ht="12.75" hidden="1">
      <c r="A10" s="71"/>
      <c r="B10" s="126" t="s">
        <v>46</v>
      </c>
      <c r="C10" s="127" t="s">
        <v>47</v>
      </c>
      <c r="D10" s="229"/>
      <c r="E10" s="50"/>
      <c r="F10" s="50"/>
      <c r="G10" s="50"/>
      <c r="H10" s="50"/>
      <c r="I10" s="50"/>
      <c r="J10" s="36"/>
      <c r="K10" s="51"/>
      <c r="L10" s="52"/>
      <c r="M10" s="128">
        <f t="shared" si="0"/>
        <v>0</v>
      </c>
      <c r="N10" s="37"/>
    </row>
    <row r="11" spans="1:14" ht="12.75" hidden="1">
      <c r="A11" s="71"/>
      <c r="B11" s="126" t="s">
        <v>46</v>
      </c>
      <c r="C11" s="127" t="s">
        <v>47</v>
      </c>
      <c r="D11" s="229"/>
      <c r="E11" s="50"/>
      <c r="F11" s="50"/>
      <c r="G11" s="50"/>
      <c r="H11" s="50"/>
      <c r="I11" s="50"/>
      <c r="J11" s="36"/>
      <c r="K11" s="77"/>
      <c r="L11" s="78"/>
      <c r="M11" s="136">
        <f t="shared" si="0"/>
        <v>0</v>
      </c>
      <c r="N11" s="94"/>
    </row>
    <row r="12" spans="1:14" ht="12.75" hidden="1">
      <c r="A12" s="71"/>
      <c r="B12" s="126" t="s">
        <v>46</v>
      </c>
      <c r="C12" s="127" t="s">
        <v>47</v>
      </c>
      <c r="D12" s="229"/>
      <c r="E12" s="50"/>
      <c r="F12" s="50"/>
      <c r="G12" s="50"/>
      <c r="H12" s="50"/>
      <c r="I12" s="50"/>
      <c r="J12" s="36"/>
      <c r="K12" s="164"/>
      <c r="L12" s="165"/>
      <c r="M12" s="151">
        <f t="shared" si="0"/>
        <v>0</v>
      </c>
      <c r="N12" s="94"/>
    </row>
    <row r="13" spans="1:14" ht="12.75" hidden="1">
      <c r="A13" s="71"/>
      <c r="B13" s="126" t="s">
        <v>46</v>
      </c>
      <c r="C13" s="127" t="s">
        <v>47</v>
      </c>
      <c r="D13" s="229"/>
      <c r="E13" s="50"/>
      <c r="F13" s="50"/>
      <c r="G13" s="50"/>
      <c r="H13" s="50"/>
      <c r="I13" s="50"/>
      <c r="J13" s="36"/>
      <c r="K13" s="51"/>
      <c r="L13" s="52"/>
      <c r="M13" s="128">
        <f t="shared" si="0"/>
        <v>0</v>
      </c>
      <c r="N13" s="37"/>
    </row>
    <row r="14" spans="1:14" ht="12.75">
      <c r="A14" s="71"/>
      <c r="B14" s="126" t="s">
        <v>46</v>
      </c>
      <c r="C14" s="127" t="s">
        <v>47</v>
      </c>
      <c r="D14" s="229"/>
      <c r="E14" s="50"/>
      <c r="F14" s="50"/>
      <c r="G14" s="50"/>
      <c r="H14" s="50"/>
      <c r="I14" s="50"/>
      <c r="J14" s="36"/>
      <c r="K14" s="77"/>
      <c r="L14" s="78"/>
      <c r="M14" s="136">
        <f t="shared" si="0"/>
        <v>0</v>
      </c>
      <c r="N14" s="94"/>
    </row>
    <row r="15" spans="1:14" ht="13.5" thickBot="1">
      <c r="A15" s="172"/>
      <c r="B15" s="158" t="s">
        <v>46</v>
      </c>
      <c r="C15" s="141" t="s">
        <v>47</v>
      </c>
      <c r="D15" s="231"/>
      <c r="E15" s="75"/>
      <c r="F15" s="75"/>
      <c r="G15" s="75"/>
      <c r="H15" s="75"/>
      <c r="I15" s="75"/>
      <c r="J15" s="36"/>
      <c r="K15" s="51"/>
      <c r="L15" s="52"/>
      <c r="M15" s="128">
        <f t="shared" si="0"/>
        <v>0</v>
      </c>
      <c r="N15" s="37"/>
    </row>
    <row r="16" spans="1:14" ht="13.5" thickBot="1">
      <c r="A16" s="173" t="s">
        <v>43</v>
      </c>
      <c r="B16" s="169" t="s">
        <v>46</v>
      </c>
      <c r="C16" s="170" t="s">
        <v>47</v>
      </c>
      <c r="D16" s="112"/>
      <c r="E16" s="100"/>
      <c r="F16" s="100"/>
      <c r="G16" s="100"/>
      <c r="H16" s="100"/>
      <c r="I16" s="100"/>
      <c r="J16" s="112"/>
      <c r="K16" s="64">
        <v>19</v>
      </c>
      <c r="L16" s="186"/>
      <c r="M16" s="129">
        <f>SUM(D16:L16)</f>
        <v>19</v>
      </c>
      <c r="N16" s="65">
        <f>M16</f>
        <v>19</v>
      </c>
    </row>
    <row r="17" spans="1:15" ht="13.5" thickBot="1">
      <c r="A17" s="130" t="s">
        <v>44</v>
      </c>
      <c r="B17" s="131" t="s">
        <v>46</v>
      </c>
      <c r="C17" s="132" t="s">
        <v>47</v>
      </c>
      <c r="D17" s="59"/>
      <c r="E17" s="60"/>
      <c r="F17" s="60"/>
      <c r="G17" s="60"/>
      <c r="H17" s="60"/>
      <c r="I17" s="60"/>
      <c r="J17" s="59"/>
      <c r="K17" s="187"/>
      <c r="L17" s="66"/>
      <c r="M17" s="133">
        <f>SUM(D17:L17)</f>
        <v>0</v>
      </c>
      <c r="N17" s="110">
        <f>M17</f>
        <v>0</v>
      </c>
      <c r="O17" s="109">
        <f>SUM(N6:N17)</f>
        <v>19</v>
      </c>
    </row>
    <row r="18" spans="1:14" ht="12.75">
      <c r="A18" s="188" t="s">
        <v>145</v>
      </c>
      <c r="B18" s="147" t="s">
        <v>48</v>
      </c>
      <c r="C18" s="194" t="s">
        <v>47</v>
      </c>
      <c r="D18" s="237">
        <v>15</v>
      </c>
      <c r="E18" s="252"/>
      <c r="F18" s="237">
        <v>15</v>
      </c>
      <c r="G18" s="252"/>
      <c r="H18" s="237"/>
      <c r="I18" s="256">
        <v>19</v>
      </c>
      <c r="J18" s="36"/>
      <c r="K18" s="36"/>
      <c r="L18" s="63"/>
      <c r="M18" s="129">
        <f>SUM(D18:L18)</f>
        <v>49</v>
      </c>
      <c r="N18" s="91">
        <v>49</v>
      </c>
    </row>
    <row r="19" spans="1:14" ht="12.75">
      <c r="A19" s="145" t="s">
        <v>146</v>
      </c>
      <c r="B19" s="143" t="s">
        <v>48</v>
      </c>
      <c r="C19" s="195" t="s">
        <v>47</v>
      </c>
      <c r="D19" s="230">
        <v>13</v>
      </c>
      <c r="E19" s="81"/>
      <c r="F19" s="230">
        <v>15</v>
      </c>
      <c r="G19" s="81"/>
      <c r="H19" s="54"/>
      <c r="I19" s="284">
        <v>16</v>
      </c>
      <c r="J19" s="81"/>
      <c r="K19" s="78"/>
      <c r="L19" s="78"/>
      <c r="M19" s="148">
        <f aca="true" t="shared" si="1" ref="M19:M25">SUM(D19:L19)</f>
        <v>44</v>
      </c>
      <c r="N19" s="94">
        <v>44</v>
      </c>
    </row>
    <row r="20" spans="1:14" ht="12.75">
      <c r="A20" s="134"/>
      <c r="B20" s="127" t="s">
        <v>48</v>
      </c>
      <c r="C20" s="71" t="s">
        <v>47</v>
      </c>
      <c r="D20" s="238"/>
      <c r="E20" s="36"/>
      <c r="F20" s="238"/>
      <c r="G20" s="36"/>
      <c r="H20" s="75"/>
      <c r="I20" s="198"/>
      <c r="J20" s="36"/>
      <c r="K20" s="52"/>
      <c r="L20" s="52"/>
      <c r="M20" s="156">
        <f t="shared" si="1"/>
        <v>0</v>
      </c>
      <c r="N20" s="37"/>
    </row>
    <row r="21" spans="1:14" ht="12.75" hidden="1">
      <c r="A21" s="134"/>
      <c r="B21" s="127" t="s">
        <v>48</v>
      </c>
      <c r="C21" s="71" t="s">
        <v>47</v>
      </c>
      <c r="D21" s="230"/>
      <c r="E21" s="81"/>
      <c r="F21" s="230"/>
      <c r="G21" s="81"/>
      <c r="H21" s="54"/>
      <c r="I21" s="197"/>
      <c r="J21" s="81"/>
      <c r="K21" s="78"/>
      <c r="L21" s="78"/>
      <c r="M21" s="148">
        <f t="shared" si="1"/>
        <v>0</v>
      </c>
      <c r="N21" s="94"/>
    </row>
    <row r="22" spans="1:14" ht="12.75" hidden="1">
      <c r="A22" s="153"/>
      <c r="B22" s="141" t="s">
        <v>48</v>
      </c>
      <c r="C22" s="172" t="s">
        <v>47</v>
      </c>
      <c r="D22" s="238"/>
      <c r="E22" s="36"/>
      <c r="F22" s="238"/>
      <c r="G22" s="36"/>
      <c r="H22" s="75"/>
      <c r="I22" s="198"/>
      <c r="J22" s="36"/>
      <c r="K22" s="52"/>
      <c r="L22" s="52"/>
      <c r="M22" s="156">
        <f t="shared" si="1"/>
        <v>0</v>
      </c>
      <c r="N22" s="37"/>
    </row>
    <row r="23" spans="1:14" ht="12.75" hidden="1">
      <c r="A23" s="145"/>
      <c r="B23" s="143" t="s">
        <v>48</v>
      </c>
      <c r="C23" s="195" t="s">
        <v>47</v>
      </c>
      <c r="D23" s="230"/>
      <c r="E23" s="81"/>
      <c r="F23" s="230"/>
      <c r="G23" s="81"/>
      <c r="H23" s="54"/>
      <c r="I23" s="197"/>
      <c r="J23" s="81"/>
      <c r="K23" s="78"/>
      <c r="L23" s="78"/>
      <c r="M23" s="148">
        <f t="shared" si="1"/>
        <v>0</v>
      </c>
      <c r="N23" s="94"/>
    </row>
    <row r="24" spans="1:14" ht="12.75" hidden="1">
      <c r="A24" s="145"/>
      <c r="B24" s="143" t="s">
        <v>48</v>
      </c>
      <c r="C24" s="195" t="s">
        <v>47</v>
      </c>
      <c r="D24" s="230"/>
      <c r="E24" s="81"/>
      <c r="F24" s="230"/>
      <c r="G24" s="81"/>
      <c r="H24" s="54"/>
      <c r="I24" s="197"/>
      <c r="J24" s="81"/>
      <c r="K24" s="78"/>
      <c r="L24" s="78"/>
      <c r="M24" s="156">
        <f t="shared" si="1"/>
        <v>0</v>
      </c>
      <c r="N24" s="94"/>
    </row>
    <row r="25" spans="1:14" ht="12.75" hidden="1">
      <c r="A25" s="134"/>
      <c r="B25" s="127" t="s">
        <v>48</v>
      </c>
      <c r="C25" s="71" t="s">
        <v>47</v>
      </c>
      <c r="D25" s="238"/>
      <c r="E25" s="36"/>
      <c r="F25" s="238"/>
      <c r="G25" s="36"/>
      <c r="H25" s="75"/>
      <c r="I25" s="198"/>
      <c r="J25" s="36"/>
      <c r="K25" s="52"/>
      <c r="L25" s="52"/>
      <c r="M25" s="156">
        <f t="shared" si="1"/>
        <v>0</v>
      </c>
      <c r="N25" s="37"/>
    </row>
    <row r="26" spans="1:14" ht="13.5" thickBot="1">
      <c r="A26" s="174"/>
      <c r="B26" s="141" t="s">
        <v>48</v>
      </c>
      <c r="C26" s="196" t="s">
        <v>47</v>
      </c>
      <c r="D26" s="239"/>
      <c r="E26" s="201"/>
      <c r="F26" s="239"/>
      <c r="G26" s="201"/>
      <c r="H26" s="200"/>
      <c r="I26" s="199"/>
      <c r="J26" s="36"/>
      <c r="K26" s="171"/>
      <c r="L26" s="189"/>
      <c r="M26" s="128">
        <f>SUM(D26:L26)</f>
        <v>0</v>
      </c>
      <c r="N26" s="185"/>
    </row>
    <row r="27" spans="1:14" ht="13.5" thickBot="1">
      <c r="A27" s="168" t="s">
        <v>43</v>
      </c>
      <c r="B27" s="169" t="s">
        <v>48</v>
      </c>
      <c r="C27" s="170" t="s">
        <v>47</v>
      </c>
      <c r="D27" s="112"/>
      <c r="E27" s="100"/>
      <c r="F27" s="100"/>
      <c r="G27" s="100"/>
      <c r="H27" s="100"/>
      <c r="I27" s="100"/>
      <c r="J27" s="112"/>
      <c r="K27" s="64"/>
      <c r="L27" s="186"/>
      <c r="M27" s="129">
        <f>SUM(D27:L27)</f>
        <v>0</v>
      </c>
      <c r="N27" s="65">
        <f>M27</f>
        <v>0</v>
      </c>
    </row>
    <row r="28" spans="1:15" ht="13.5" thickBot="1">
      <c r="A28" s="138" t="s">
        <v>44</v>
      </c>
      <c r="B28" s="131" t="s">
        <v>48</v>
      </c>
      <c r="C28" s="132" t="s">
        <v>47</v>
      </c>
      <c r="D28" s="59"/>
      <c r="E28" s="60"/>
      <c r="F28" s="60"/>
      <c r="G28" s="60"/>
      <c r="H28" s="60"/>
      <c r="I28" s="60"/>
      <c r="J28" s="59"/>
      <c r="K28" s="187"/>
      <c r="L28" s="66"/>
      <c r="M28" s="133">
        <f>SUM(D28:L28)</f>
        <v>0</v>
      </c>
      <c r="N28" s="110">
        <f>M28</f>
        <v>0</v>
      </c>
      <c r="O28" s="109">
        <f>SUM(N18:N28)</f>
        <v>93</v>
      </c>
    </row>
    <row r="29" spans="1:15" ht="12.75">
      <c r="A29" s="153" t="s">
        <v>250</v>
      </c>
      <c r="B29" s="158" t="s">
        <v>49</v>
      </c>
      <c r="C29" s="141" t="s">
        <v>47</v>
      </c>
      <c r="D29" s="159">
        <v>19</v>
      </c>
      <c r="E29" s="72"/>
      <c r="F29" s="72"/>
      <c r="G29" s="72">
        <v>20</v>
      </c>
      <c r="H29" s="72"/>
      <c r="I29" s="72">
        <v>18</v>
      </c>
      <c r="J29" s="73"/>
      <c r="K29" s="74"/>
      <c r="L29" s="76"/>
      <c r="M29" s="206">
        <f aca="true" t="shared" si="2" ref="M29:M38">SUM(D29:L29)</f>
        <v>57</v>
      </c>
      <c r="N29" s="184">
        <v>57</v>
      </c>
      <c r="O29" s="116"/>
    </row>
    <row r="30" spans="1:15" ht="12.75">
      <c r="A30" s="145" t="s">
        <v>251</v>
      </c>
      <c r="B30" s="119" t="s">
        <v>49</v>
      </c>
      <c r="C30" s="143" t="s">
        <v>47</v>
      </c>
      <c r="D30" s="55"/>
      <c r="E30" s="56">
        <v>18</v>
      </c>
      <c r="F30" s="56"/>
      <c r="G30" s="56">
        <v>19</v>
      </c>
      <c r="H30" s="56">
        <v>17</v>
      </c>
      <c r="I30" s="56"/>
      <c r="J30" s="55"/>
      <c r="K30" s="191"/>
      <c r="L30" s="93"/>
      <c r="M30" s="156">
        <f t="shared" si="2"/>
        <v>54</v>
      </c>
      <c r="N30" s="115">
        <v>54</v>
      </c>
      <c r="O30" s="116"/>
    </row>
    <row r="31" spans="1:15" ht="12.75">
      <c r="A31" s="153" t="s">
        <v>252</v>
      </c>
      <c r="B31" s="158" t="s">
        <v>49</v>
      </c>
      <c r="C31" s="141" t="s">
        <v>47</v>
      </c>
      <c r="D31" s="73"/>
      <c r="E31" s="160">
        <v>17</v>
      </c>
      <c r="F31" s="160">
        <v>20</v>
      </c>
      <c r="G31" s="160"/>
      <c r="H31" s="160">
        <v>18</v>
      </c>
      <c r="I31" s="160"/>
      <c r="J31" s="73"/>
      <c r="K31" s="74"/>
      <c r="L31" s="76"/>
      <c r="M31" s="142">
        <f t="shared" si="2"/>
        <v>55</v>
      </c>
      <c r="N31" s="184">
        <v>55</v>
      </c>
      <c r="O31" s="116"/>
    </row>
    <row r="32" spans="1:15" ht="12.75">
      <c r="A32" s="145" t="s">
        <v>253</v>
      </c>
      <c r="B32" s="119" t="s">
        <v>49</v>
      </c>
      <c r="C32" s="143" t="s">
        <v>47</v>
      </c>
      <c r="D32" s="55">
        <v>17</v>
      </c>
      <c r="E32" s="56"/>
      <c r="F32" s="56">
        <v>19</v>
      </c>
      <c r="G32" s="56"/>
      <c r="H32" s="56"/>
      <c r="I32" s="56">
        <v>15</v>
      </c>
      <c r="J32" s="55"/>
      <c r="K32" s="191"/>
      <c r="L32" s="93"/>
      <c r="M32" s="156">
        <f t="shared" si="2"/>
        <v>51</v>
      </c>
      <c r="N32" s="115">
        <v>51</v>
      </c>
      <c r="O32" s="116"/>
    </row>
    <row r="33" spans="1:15" ht="12.75">
      <c r="A33" s="137"/>
      <c r="B33" s="119" t="s">
        <v>49</v>
      </c>
      <c r="C33" s="143" t="s">
        <v>47</v>
      </c>
      <c r="D33" s="55"/>
      <c r="E33" s="160"/>
      <c r="F33" s="160"/>
      <c r="G33" s="160"/>
      <c r="H33" s="160"/>
      <c r="I33" s="160"/>
      <c r="J33" s="73"/>
      <c r="K33" s="74"/>
      <c r="L33" s="76"/>
      <c r="M33" s="156">
        <f t="shared" si="2"/>
        <v>0</v>
      </c>
      <c r="N33" s="184"/>
      <c r="O33" s="116"/>
    </row>
    <row r="34" spans="1:15" ht="12.75" hidden="1">
      <c r="A34" s="137"/>
      <c r="B34" s="119" t="s">
        <v>49</v>
      </c>
      <c r="C34" s="143" t="s">
        <v>47</v>
      </c>
      <c r="D34" s="55"/>
      <c r="E34" s="56"/>
      <c r="F34" s="56"/>
      <c r="G34" s="56"/>
      <c r="H34" s="56"/>
      <c r="I34" s="56"/>
      <c r="J34" s="55"/>
      <c r="K34" s="191"/>
      <c r="L34" s="93"/>
      <c r="M34" s="156">
        <f t="shared" si="2"/>
        <v>0</v>
      </c>
      <c r="N34" s="115"/>
      <c r="O34" s="116"/>
    </row>
    <row r="35" spans="1:15" ht="12.75" hidden="1">
      <c r="A35" s="157"/>
      <c r="B35" s="158" t="s">
        <v>49</v>
      </c>
      <c r="C35" s="141" t="s">
        <v>47</v>
      </c>
      <c r="D35" s="73"/>
      <c r="E35" s="160"/>
      <c r="F35" s="160"/>
      <c r="G35" s="160"/>
      <c r="H35" s="160"/>
      <c r="I35" s="160"/>
      <c r="J35" s="73"/>
      <c r="K35" s="74"/>
      <c r="L35" s="76"/>
      <c r="M35" s="142">
        <f t="shared" si="2"/>
        <v>0</v>
      </c>
      <c r="N35" s="184"/>
      <c r="O35" s="116"/>
    </row>
    <row r="36" spans="1:15" ht="12.75" hidden="1">
      <c r="A36" s="137"/>
      <c r="B36" s="119" t="s">
        <v>49</v>
      </c>
      <c r="C36" s="143" t="s">
        <v>47</v>
      </c>
      <c r="D36" s="55"/>
      <c r="E36" s="56"/>
      <c r="F36" s="56"/>
      <c r="G36" s="56"/>
      <c r="H36" s="56"/>
      <c r="I36" s="56"/>
      <c r="J36" s="55"/>
      <c r="K36" s="191"/>
      <c r="L36" s="93"/>
      <c r="M36" s="156">
        <f t="shared" si="2"/>
        <v>0</v>
      </c>
      <c r="N36" s="115"/>
      <c r="O36" s="116"/>
    </row>
    <row r="37" spans="1:15" ht="12.75" hidden="1">
      <c r="A37" s="137"/>
      <c r="B37" s="119" t="s">
        <v>49</v>
      </c>
      <c r="C37" s="143" t="s">
        <v>47</v>
      </c>
      <c r="D37" s="159"/>
      <c r="E37" s="72"/>
      <c r="F37" s="72"/>
      <c r="G37" s="72"/>
      <c r="H37" s="72"/>
      <c r="I37" s="72"/>
      <c r="J37" s="159"/>
      <c r="K37" s="193"/>
      <c r="L37" s="204"/>
      <c r="M37" s="156">
        <f t="shared" si="2"/>
        <v>0</v>
      </c>
      <c r="N37" s="205"/>
      <c r="O37" s="116"/>
    </row>
    <row r="38" spans="1:15" ht="13.5" thickBot="1">
      <c r="A38" s="293"/>
      <c r="B38" s="158" t="s">
        <v>49</v>
      </c>
      <c r="C38" s="141" t="s">
        <v>47</v>
      </c>
      <c r="D38" s="159"/>
      <c r="E38" s="72"/>
      <c r="F38" s="72"/>
      <c r="G38" s="72"/>
      <c r="H38" s="72"/>
      <c r="I38" s="72"/>
      <c r="J38" s="73"/>
      <c r="K38" s="193"/>
      <c r="L38" s="204"/>
      <c r="M38" s="133">
        <f t="shared" si="2"/>
        <v>0</v>
      </c>
      <c r="N38" s="205"/>
      <c r="O38" s="116"/>
    </row>
    <row r="39" spans="1:14" ht="13.5" thickBot="1">
      <c r="A39" s="139" t="s">
        <v>43</v>
      </c>
      <c r="B39" s="169" t="s">
        <v>49</v>
      </c>
      <c r="C39" s="170" t="s">
        <v>47</v>
      </c>
      <c r="D39" s="112"/>
      <c r="E39" s="100"/>
      <c r="F39" s="100"/>
      <c r="G39" s="100"/>
      <c r="H39" s="100"/>
      <c r="I39" s="100"/>
      <c r="J39" s="112"/>
      <c r="K39" s="64"/>
      <c r="L39" s="186"/>
      <c r="M39" s="129">
        <f>SUM(D39:L39)</f>
        <v>0</v>
      </c>
      <c r="N39" s="65">
        <f>M39</f>
        <v>0</v>
      </c>
    </row>
    <row r="40" spans="1:15" ht="13.5" thickBot="1">
      <c r="A40" s="138" t="s">
        <v>44</v>
      </c>
      <c r="B40" s="131" t="s">
        <v>49</v>
      </c>
      <c r="C40" s="132" t="s">
        <v>47</v>
      </c>
      <c r="D40" s="59"/>
      <c r="E40" s="60"/>
      <c r="F40" s="60"/>
      <c r="G40" s="60"/>
      <c r="H40" s="60"/>
      <c r="I40" s="60"/>
      <c r="J40" s="59"/>
      <c r="K40" s="187"/>
      <c r="L40" s="66">
        <v>19</v>
      </c>
      <c r="M40" s="156">
        <f>SUM(D40:L40)</f>
        <v>19</v>
      </c>
      <c r="N40" s="110">
        <f>M40</f>
        <v>19</v>
      </c>
      <c r="O40" s="109">
        <f>SUM(N29:N40)</f>
        <v>236</v>
      </c>
    </row>
    <row r="41" spans="1:15" ht="13.5" hidden="1" thickBot="1">
      <c r="A41" s="153"/>
      <c r="B41" s="158" t="s">
        <v>85</v>
      </c>
      <c r="C41" s="141" t="s">
        <v>47</v>
      </c>
      <c r="D41" s="73"/>
      <c r="E41" s="160"/>
      <c r="F41" s="160"/>
      <c r="G41" s="160"/>
      <c r="H41" s="160"/>
      <c r="I41" s="160"/>
      <c r="J41" s="73"/>
      <c r="K41" s="74"/>
      <c r="L41" s="76"/>
      <c r="M41" s="142">
        <f aca="true" t="shared" si="3" ref="M41:M52">SUM(D41:L41)</f>
        <v>0</v>
      </c>
      <c r="N41" s="184"/>
      <c r="O41" s="116"/>
    </row>
    <row r="42" spans="1:15" ht="12.75" hidden="1">
      <c r="A42" s="145"/>
      <c r="B42" s="119" t="s">
        <v>85</v>
      </c>
      <c r="C42" s="143" t="s">
        <v>47</v>
      </c>
      <c r="D42" s="55"/>
      <c r="E42" s="56"/>
      <c r="F42" s="56"/>
      <c r="G42" s="56"/>
      <c r="H42" s="56"/>
      <c r="I42" s="56"/>
      <c r="J42" s="55"/>
      <c r="K42" s="191"/>
      <c r="L42" s="93"/>
      <c r="M42" s="156">
        <f t="shared" si="3"/>
        <v>0</v>
      </c>
      <c r="N42" s="115"/>
      <c r="O42" s="116"/>
    </row>
    <row r="43" spans="1:15" ht="12.75" hidden="1">
      <c r="A43" s="153"/>
      <c r="B43" s="158" t="s">
        <v>85</v>
      </c>
      <c r="C43" s="141" t="s">
        <v>47</v>
      </c>
      <c r="D43" s="73"/>
      <c r="E43" s="160"/>
      <c r="F43" s="160"/>
      <c r="G43" s="160"/>
      <c r="H43" s="160"/>
      <c r="I43" s="160"/>
      <c r="J43" s="73"/>
      <c r="K43" s="74"/>
      <c r="L43" s="76"/>
      <c r="M43" s="142">
        <f t="shared" si="3"/>
        <v>0</v>
      </c>
      <c r="N43" s="184"/>
      <c r="O43" s="116"/>
    </row>
    <row r="44" spans="1:15" ht="12.75" hidden="1">
      <c r="A44" s="145"/>
      <c r="B44" s="119" t="s">
        <v>85</v>
      </c>
      <c r="C44" s="143" t="s">
        <v>47</v>
      </c>
      <c r="D44" s="55"/>
      <c r="E44" s="56"/>
      <c r="F44" s="56"/>
      <c r="G44" s="56"/>
      <c r="H44" s="56"/>
      <c r="I44" s="56"/>
      <c r="J44" s="55"/>
      <c r="K44" s="191"/>
      <c r="L44" s="93"/>
      <c r="M44" s="156">
        <f t="shared" si="3"/>
        <v>0</v>
      </c>
      <c r="N44" s="115"/>
      <c r="O44" s="116"/>
    </row>
    <row r="45" spans="1:15" ht="12.75" hidden="1">
      <c r="A45" s="157"/>
      <c r="B45" s="158" t="s">
        <v>85</v>
      </c>
      <c r="C45" s="141" t="s">
        <v>47</v>
      </c>
      <c r="D45" s="73"/>
      <c r="E45" s="160"/>
      <c r="F45" s="160"/>
      <c r="G45" s="160"/>
      <c r="H45" s="160"/>
      <c r="I45" s="160"/>
      <c r="J45" s="73"/>
      <c r="K45" s="74"/>
      <c r="L45" s="76"/>
      <c r="M45" s="142">
        <f t="shared" si="3"/>
        <v>0</v>
      </c>
      <c r="N45" s="184"/>
      <c r="O45" s="116"/>
    </row>
    <row r="46" spans="1:15" ht="12.75" hidden="1">
      <c r="A46" s="137"/>
      <c r="B46" s="119" t="s">
        <v>85</v>
      </c>
      <c r="C46" s="143" t="s">
        <v>47</v>
      </c>
      <c r="D46" s="55"/>
      <c r="E46" s="56"/>
      <c r="F46" s="56"/>
      <c r="G46" s="56"/>
      <c r="H46" s="56"/>
      <c r="I46" s="56"/>
      <c r="J46" s="55"/>
      <c r="K46" s="191"/>
      <c r="L46" s="93"/>
      <c r="M46" s="156">
        <f t="shared" si="3"/>
        <v>0</v>
      </c>
      <c r="N46" s="115"/>
      <c r="O46" s="116"/>
    </row>
    <row r="47" spans="1:15" ht="12.75" hidden="1">
      <c r="A47" s="157"/>
      <c r="B47" s="158" t="s">
        <v>85</v>
      </c>
      <c r="C47" s="141" t="s">
        <v>47</v>
      </c>
      <c r="D47" s="73"/>
      <c r="E47" s="160"/>
      <c r="F47" s="160"/>
      <c r="G47" s="160"/>
      <c r="H47" s="160"/>
      <c r="I47" s="160"/>
      <c r="J47" s="73"/>
      <c r="K47" s="74"/>
      <c r="L47" s="76"/>
      <c r="M47" s="142">
        <f t="shared" si="3"/>
        <v>0</v>
      </c>
      <c r="N47" s="184"/>
      <c r="O47" s="116"/>
    </row>
    <row r="48" spans="1:15" ht="12.75" hidden="1">
      <c r="A48" s="137"/>
      <c r="B48" s="119" t="s">
        <v>85</v>
      </c>
      <c r="C48" s="143" t="s">
        <v>47</v>
      </c>
      <c r="D48" s="55"/>
      <c r="E48" s="56"/>
      <c r="F48" s="56"/>
      <c r="G48" s="56"/>
      <c r="H48" s="56"/>
      <c r="I48" s="56"/>
      <c r="J48" s="55"/>
      <c r="K48" s="191"/>
      <c r="L48" s="93"/>
      <c r="M48" s="156">
        <f t="shared" si="3"/>
        <v>0</v>
      </c>
      <c r="N48" s="115"/>
      <c r="O48" s="116"/>
    </row>
    <row r="49" spans="1:15" ht="12.75" hidden="1">
      <c r="A49" s="139"/>
      <c r="B49" s="126" t="s">
        <v>85</v>
      </c>
      <c r="C49" s="127" t="s">
        <v>47</v>
      </c>
      <c r="D49" s="57"/>
      <c r="E49" s="178"/>
      <c r="F49" s="178"/>
      <c r="G49" s="178"/>
      <c r="H49" s="178"/>
      <c r="I49" s="178"/>
      <c r="J49" s="57"/>
      <c r="K49" s="271"/>
      <c r="L49" s="96"/>
      <c r="M49" s="142">
        <f t="shared" si="3"/>
        <v>0</v>
      </c>
      <c r="N49" s="180"/>
      <c r="O49" s="116"/>
    </row>
    <row r="50" spans="1:15" ht="13.5" hidden="1" thickBot="1">
      <c r="A50" s="157"/>
      <c r="B50" s="158" t="s">
        <v>85</v>
      </c>
      <c r="C50" s="141" t="s">
        <v>47</v>
      </c>
      <c r="D50" s="73"/>
      <c r="E50" s="160"/>
      <c r="F50" s="160"/>
      <c r="G50" s="160"/>
      <c r="H50" s="160"/>
      <c r="I50" s="160"/>
      <c r="J50" s="73"/>
      <c r="K50" s="74"/>
      <c r="L50" s="76"/>
      <c r="M50" s="273">
        <f t="shared" si="3"/>
        <v>0</v>
      </c>
      <c r="N50" s="184"/>
      <c r="O50" s="116"/>
    </row>
    <row r="51" spans="1:15" ht="13.5" hidden="1" thickBot="1">
      <c r="A51" s="168" t="s">
        <v>43</v>
      </c>
      <c r="B51" s="169" t="s">
        <v>85</v>
      </c>
      <c r="C51" s="170" t="s">
        <v>47</v>
      </c>
      <c r="D51" s="112"/>
      <c r="E51" s="100"/>
      <c r="F51" s="100"/>
      <c r="G51" s="100"/>
      <c r="H51" s="104"/>
      <c r="I51" s="98"/>
      <c r="J51" s="112"/>
      <c r="K51" s="58"/>
      <c r="L51" s="274"/>
      <c r="M51" s="129">
        <f t="shared" si="3"/>
        <v>0</v>
      </c>
      <c r="N51" s="275">
        <f>M51</f>
        <v>0</v>
      </c>
      <c r="O51" s="116"/>
    </row>
    <row r="52" spans="1:15" ht="13.5" hidden="1" thickBot="1">
      <c r="A52" s="138" t="s">
        <v>44</v>
      </c>
      <c r="B52" s="262" t="s">
        <v>85</v>
      </c>
      <c r="C52" s="263" t="s">
        <v>47</v>
      </c>
      <c r="D52" s="264"/>
      <c r="E52" s="265"/>
      <c r="F52" s="265"/>
      <c r="G52" s="265"/>
      <c r="H52" s="266"/>
      <c r="I52" s="267"/>
      <c r="J52" s="264"/>
      <c r="K52" s="268"/>
      <c r="L52" s="269"/>
      <c r="M52" s="133">
        <f t="shared" si="3"/>
        <v>0</v>
      </c>
      <c r="N52" s="270">
        <f>M52</f>
        <v>0</v>
      </c>
      <c r="O52" s="109">
        <f>SUM(N41:N52)</f>
        <v>0</v>
      </c>
    </row>
    <row r="53" spans="1:15" ht="12.75">
      <c r="A53" s="144"/>
      <c r="B53" s="126" t="s">
        <v>50</v>
      </c>
      <c r="C53" s="127" t="s">
        <v>47</v>
      </c>
      <c r="D53" s="73"/>
      <c r="E53" s="160"/>
      <c r="F53" s="160"/>
      <c r="G53" s="160"/>
      <c r="H53" s="160"/>
      <c r="I53" s="160"/>
      <c r="J53" s="73"/>
      <c r="K53" s="74"/>
      <c r="L53" s="76"/>
      <c r="M53" s="142">
        <f aca="true" t="shared" si="4" ref="M53:M61">SUM(D53:L53)</f>
        <v>0</v>
      </c>
      <c r="N53" s="184"/>
      <c r="O53" s="116"/>
    </row>
    <row r="54" spans="1:15" ht="12.75">
      <c r="A54" s="134"/>
      <c r="B54" s="126" t="s">
        <v>50</v>
      </c>
      <c r="C54" s="127" t="s">
        <v>47</v>
      </c>
      <c r="D54" s="92"/>
      <c r="E54" s="56"/>
      <c r="F54" s="56"/>
      <c r="G54" s="56"/>
      <c r="H54" s="56"/>
      <c r="I54" s="56"/>
      <c r="J54" s="73"/>
      <c r="K54" s="191"/>
      <c r="L54" s="93"/>
      <c r="M54" s="156">
        <f t="shared" si="4"/>
        <v>0</v>
      </c>
      <c r="N54" s="115"/>
      <c r="O54" s="116"/>
    </row>
    <row r="55" spans="1:15" ht="12.75" hidden="1">
      <c r="A55" s="153"/>
      <c r="B55" s="126" t="s">
        <v>50</v>
      </c>
      <c r="C55" s="127" t="s">
        <v>47</v>
      </c>
      <c r="D55" s="159"/>
      <c r="E55" s="72"/>
      <c r="F55" s="72"/>
      <c r="G55" s="72"/>
      <c r="H55" s="72"/>
      <c r="I55" s="72"/>
      <c r="J55" s="73"/>
      <c r="K55" s="74"/>
      <c r="L55" s="76"/>
      <c r="M55" s="142">
        <f t="shared" si="4"/>
        <v>0</v>
      </c>
      <c r="N55" s="184"/>
      <c r="O55" s="116"/>
    </row>
    <row r="56" spans="1:15" s="69" customFormat="1" ht="12.75" hidden="1">
      <c r="A56" s="139"/>
      <c r="B56" s="126" t="s">
        <v>50</v>
      </c>
      <c r="C56" s="127" t="s">
        <v>47</v>
      </c>
      <c r="D56" s="159"/>
      <c r="E56" s="72"/>
      <c r="F56" s="72"/>
      <c r="G56" s="72"/>
      <c r="H56" s="72"/>
      <c r="I56" s="72"/>
      <c r="J56" s="73"/>
      <c r="K56" s="191"/>
      <c r="L56" s="93"/>
      <c r="M56" s="156">
        <f t="shared" si="4"/>
        <v>0</v>
      </c>
      <c r="N56" s="115"/>
      <c r="O56" s="116"/>
    </row>
    <row r="57" spans="1:15" s="69" customFormat="1" ht="12.75" hidden="1">
      <c r="A57" s="157"/>
      <c r="B57" s="126" t="s">
        <v>50</v>
      </c>
      <c r="C57" s="127" t="s">
        <v>47</v>
      </c>
      <c r="D57" s="159"/>
      <c r="E57" s="72"/>
      <c r="F57" s="72"/>
      <c r="G57" s="72"/>
      <c r="H57" s="72"/>
      <c r="I57" s="72"/>
      <c r="J57" s="73"/>
      <c r="K57" s="74"/>
      <c r="L57" s="76"/>
      <c r="M57" s="142">
        <f t="shared" si="4"/>
        <v>0</v>
      </c>
      <c r="N57" s="184"/>
      <c r="O57" s="116"/>
    </row>
    <row r="58" spans="1:15" s="69" customFormat="1" ht="12.75" hidden="1">
      <c r="A58" s="157"/>
      <c r="B58" s="126" t="s">
        <v>50</v>
      </c>
      <c r="C58" s="127" t="s">
        <v>47</v>
      </c>
      <c r="D58" s="159"/>
      <c r="E58" s="72"/>
      <c r="F58" s="72"/>
      <c r="G58" s="72"/>
      <c r="H58" s="72"/>
      <c r="I58" s="72"/>
      <c r="J58" s="73"/>
      <c r="K58" s="191"/>
      <c r="L58" s="93"/>
      <c r="M58" s="156">
        <f t="shared" si="4"/>
        <v>0</v>
      </c>
      <c r="N58" s="115"/>
      <c r="O58" s="116"/>
    </row>
    <row r="59" spans="1:15" s="69" customFormat="1" ht="12.75" hidden="1">
      <c r="A59" s="157"/>
      <c r="B59" s="126" t="s">
        <v>50</v>
      </c>
      <c r="C59" s="127" t="s">
        <v>47</v>
      </c>
      <c r="D59" s="159"/>
      <c r="E59" s="72"/>
      <c r="F59" s="72"/>
      <c r="G59" s="72"/>
      <c r="H59" s="72"/>
      <c r="I59" s="72"/>
      <c r="J59" s="73"/>
      <c r="K59" s="74"/>
      <c r="L59" s="76"/>
      <c r="M59" s="142">
        <f t="shared" si="4"/>
        <v>0</v>
      </c>
      <c r="N59" s="184"/>
      <c r="O59" s="116"/>
    </row>
    <row r="60" spans="1:15" s="69" customFormat="1" ht="12.75" hidden="1">
      <c r="A60" s="157"/>
      <c r="B60" s="126" t="s">
        <v>50</v>
      </c>
      <c r="C60" s="127" t="s">
        <v>47</v>
      </c>
      <c r="D60" s="159"/>
      <c r="E60" s="72"/>
      <c r="F60" s="72"/>
      <c r="G60" s="72"/>
      <c r="H60" s="72"/>
      <c r="I60" s="72"/>
      <c r="J60" s="73"/>
      <c r="K60" s="191"/>
      <c r="L60" s="93"/>
      <c r="M60" s="156">
        <f t="shared" si="4"/>
        <v>0</v>
      </c>
      <c r="N60" s="115"/>
      <c r="O60" s="116"/>
    </row>
    <row r="61" spans="1:15" s="69" customFormat="1" ht="12.75" hidden="1">
      <c r="A61" s="157"/>
      <c r="B61" s="126" t="s">
        <v>50</v>
      </c>
      <c r="C61" s="127" t="s">
        <v>47</v>
      </c>
      <c r="D61" s="159"/>
      <c r="E61" s="72"/>
      <c r="F61" s="72"/>
      <c r="G61" s="72"/>
      <c r="H61" s="72"/>
      <c r="I61" s="72"/>
      <c r="J61" s="73"/>
      <c r="K61" s="191"/>
      <c r="L61" s="93"/>
      <c r="M61" s="156">
        <f t="shared" si="4"/>
        <v>0</v>
      </c>
      <c r="N61" s="115"/>
      <c r="O61" s="116"/>
    </row>
    <row r="62" spans="1:14" ht="13.5" thickBot="1">
      <c r="A62" s="139" t="s">
        <v>43</v>
      </c>
      <c r="B62" s="126" t="s">
        <v>50</v>
      </c>
      <c r="C62" s="127" t="s">
        <v>47</v>
      </c>
      <c r="D62" s="57"/>
      <c r="E62" s="178"/>
      <c r="F62" s="178"/>
      <c r="G62" s="178"/>
      <c r="H62" s="178"/>
      <c r="I62" s="178"/>
      <c r="J62" s="57"/>
      <c r="K62" s="96"/>
      <c r="L62" s="287"/>
      <c r="M62" s="190">
        <f>SUM(D62:L62)</f>
        <v>0</v>
      </c>
      <c r="N62" s="97">
        <f>M62</f>
        <v>0</v>
      </c>
    </row>
    <row r="63" spans="1:15" ht="13.5" thickBot="1">
      <c r="A63" s="138" t="s">
        <v>44</v>
      </c>
      <c r="B63" s="131" t="s">
        <v>50</v>
      </c>
      <c r="C63" s="132" t="s">
        <v>47</v>
      </c>
      <c r="D63" s="59"/>
      <c r="E63" s="60"/>
      <c r="F63" s="60"/>
      <c r="G63" s="60"/>
      <c r="H63" s="60"/>
      <c r="I63" s="60"/>
      <c r="J63" s="59"/>
      <c r="K63" s="187"/>
      <c r="L63" s="66"/>
      <c r="M63" s="142">
        <f>SUM(D63:L63)</f>
        <v>0</v>
      </c>
      <c r="N63" s="110">
        <f>M63</f>
        <v>0</v>
      </c>
      <c r="O63" s="109">
        <f>SUM(N53:N63)</f>
        <v>0</v>
      </c>
    </row>
    <row r="64" spans="1:15" ht="12.75">
      <c r="A64" s="144"/>
      <c r="B64" s="169" t="s">
        <v>22</v>
      </c>
      <c r="C64" s="169" t="s">
        <v>47</v>
      </c>
      <c r="D64" s="112"/>
      <c r="E64" s="100"/>
      <c r="F64" s="100"/>
      <c r="G64" s="100"/>
      <c r="H64" s="100"/>
      <c r="I64" s="288"/>
      <c r="J64" s="112"/>
      <c r="K64" s="58"/>
      <c r="L64" s="64"/>
      <c r="M64" s="129">
        <f aca="true" t="shared" si="5" ref="M64:M73">SUM(D64:L64)</f>
        <v>0</v>
      </c>
      <c r="N64" s="275"/>
      <c r="O64" s="116"/>
    </row>
    <row r="65" spans="1:15" ht="12.75" hidden="1">
      <c r="A65" s="145"/>
      <c r="B65" s="119" t="s">
        <v>22</v>
      </c>
      <c r="C65" s="143" t="s">
        <v>47</v>
      </c>
      <c r="D65" s="55"/>
      <c r="E65" s="56"/>
      <c r="F65" s="56"/>
      <c r="G65" s="56"/>
      <c r="H65" s="56"/>
      <c r="I65" s="203"/>
      <c r="J65" s="55"/>
      <c r="K65" s="191"/>
      <c r="L65" s="93"/>
      <c r="M65" s="156">
        <f t="shared" si="5"/>
        <v>0</v>
      </c>
      <c r="N65" s="115"/>
      <c r="O65" s="116"/>
    </row>
    <row r="66" spans="1:15" ht="12.75" hidden="1">
      <c r="A66" s="153"/>
      <c r="B66" s="158" t="s">
        <v>22</v>
      </c>
      <c r="C66" s="141" t="s">
        <v>47</v>
      </c>
      <c r="D66" s="73"/>
      <c r="E66" s="160"/>
      <c r="F66" s="160"/>
      <c r="G66" s="160"/>
      <c r="H66" s="160"/>
      <c r="I66" s="161"/>
      <c r="J66" s="73"/>
      <c r="K66" s="74"/>
      <c r="L66" s="76"/>
      <c r="M66" s="142">
        <f t="shared" si="5"/>
        <v>0</v>
      </c>
      <c r="N66" s="184"/>
      <c r="O66" s="116"/>
    </row>
    <row r="67" spans="1:15" ht="12.75" hidden="1">
      <c r="A67" s="137"/>
      <c r="B67" s="119" t="s">
        <v>22</v>
      </c>
      <c r="C67" s="143" t="s">
        <v>47</v>
      </c>
      <c r="D67" s="55"/>
      <c r="E67" s="56"/>
      <c r="F67" s="56"/>
      <c r="G67" s="56"/>
      <c r="H67" s="56"/>
      <c r="I67" s="203"/>
      <c r="J67" s="55"/>
      <c r="K67" s="191"/>
      <c r="L67" s="93"/>
      <c r="M67" s="156">
        <f t="shared" si="5"/>
        <v>0</v>
      </c>
      <c r="N67" s="115"/>
      <c r="O67" s="116"/>
    </row>
    <row r="68" spans="1:15" ht="12.75" hidden="1">
      <c r="A68" s="157"/>
      <c r="B68" s="158" t="s">
        <v>22</v>
      </c>
      <c r="C68" s="141" t="s">
        <v>47</v>
      </c>
      <c r="D68" s="73"/>
      <c r="E68" s="160"/>
      <c r="F68" s="160"/>
      <c r="G68" s="160"/>
      <c r="H68" s="160"/>
      <c r="I68" s="161"/>
      <c r="J68" s="73"/>
      <c r="K68" s="74"/>
      <c r="L68" s="76"/>
      <c r="M68" s="142">
        <f t="shared" si="5"/>
        <v>0</v>
      </c>
      <c r="N68" s="184"/>
      <c r="O68" s="116"/>
    </row>
    <row r="69" spans="1:15" ht="12.75" hidden="1">
      <c r="A69" s="137"/>
      <c r="B69" s="119" t="s">
        <v>22</v>
      </c>
      <c r="C69" s="143" t="s">
        <v>47</v>
      </c>
      <c r="D69" s="55"/>
      <c r="E69" s="56"/>
      <c r="F69" s="56"/>
      <c r="G69" s="56"/>
      <c r="H69" s="56"/>
      <c r="I69" s="203"/>
      <c r="J69" s="55"/>
      <c r="K69" s="191"/>
      <c r="L69" s="93"/>
      <c r="M69" s="156">
        <f t="shared" si="5"/>
        <v>0</v>
      </c>
      <c r="N69" s="115"/>
      <c r="O69" s="116"/>
    </row>
    <row r="70" spans="1:15" ht="12.75" hidden="1">
      <c r="A70" s="157"/>
      <c r="B70" s="158" t="s">
        <v>22</v>
      </c>
      <c r="C70" s="141" t="s">
        <v>47</v>
      </c>
      <c r="D70" s="73"/>
      <c r="E70" s="160"/>
      <c r="F70" s="160"/>
      <c r="G70" s="160"/>
      <c r="H70" s="160"/>
      <c r="I70" s="161"/>
      <c r="J70" s="73"/>
      <c r="K70" s="74"/>
      <c r="L70" s="76"/>
      <c r="M70" s="142">
        <f t="shared" si="5"/>
        <v>0</v>
      </c>
      <c r="N70" s="184"/>
      <c r="O70" s="116"/>
    </row>
    <row r="71" spans="1:15" ht="12.75" hidden="1">
      <c r="A71" s="137"/>
      <c r="B71" s="119" t="s">
        <v>22</v>
      </c>
      <c r="C71" s="143" t="s">
        <v>47</v>
      </c>
      <c r="D71" s="55"/>
      <c r="E71" s="56"/>
      <c r="F71" s="56"/>
      <c r="G71" s="56"/>
      <c r="H71" s="56"/>
      <c r="I71" s="203"/>
      <c r="J71" s="55"/>
      <c r="K71" s="191"/>
      <c r="L71" s="93"/>
      <c r="M71" s="156">
        <f t="shared" si="5"/>
        <v>0</v>
      </c>
      <c r="N71" s="115"/>
      <c r="O71" s="116"/>
    </row>
    <row r="72" spans="1:15" ht="12.75" hidden="1">
      <c r="A72" s="137"/>
      <c r="B72" s="119" t="s">
        <v>22</v>
      </c>
      <c r="C72" s="143" t="s">
        <v>47</v>
      </c>
      <c r="D72" s="55"/>
      <c r="E72" s="56"/>
      <c r="F72" s="56"/>
      <c r="G72" s="56"/>
      <c r="H72" s="56"/>
      <c r="I72" s="203"/>
      <c r="J72" s="55"/>
      <c r="K72" s="191"/>
      <c r="L72" s="93"/>
      <c r="M72" s="156">
        <f t="shared" si="5"/>
        <v>0</v>
      </c>
      <c r="N72" s="115"/>
      <c r="O72" s="116"/>
    </row>
    <row r="73" spans="1:15" ht="13.5" thickBot="1">
      <c r="A73" s="157"/>
      <c r="B73" s="158" t="s">
        <v>22</v>
      </c>
      <c r="C73" s="141" t="s">
        <v>47</v>
      </c>
      <c r="D73" s="73"/>
      <c r="E73" s="160"/>
      <c r="F73" s="160"/>
      <c r="G73" s="160"/>
      <c r="H73" s="160"/>
      <c r="I73" s="161"/>
      <c r="J73" s="73"/>
      <c r="K73" s="74"/>
      <c r="L73" s="76"/>
      <c r="M73" s="133">
        <f t="shared" si="5"/>
        <v>0</v>
      </c>
      <c r="N73" s="184"/>
      <c r="O73" s="116"/>
    </row>
    <row r="74" spans="1:14" ht="13.5" thickBot="1">
      <c r="A74" s="168" t="s">
        <v>43</v>
      </c>
      <c r="B74" s="169" t="s">
        <v>22</v>
      </c>
      <c r="C74" s="170" t="s">
        <v>47</v>
      </c>
      <c r="D74" s="98"/>
      <c r="E74" s="100"/>
      <c r="F74" s="100"/>
      <c r="G74" s="100"/>
      <c r="H74" s="100"/>
      <c r="I74" s="104"/>
      <c r="J74" s="112"/>
      <c r="K74" s="64"/>
      <c r="L74" s="186"/>
      <c r="M74" s="190">
        <f aca="true" t="shared" si="6" ref="M74:M85">SUM(D74:L74)</f>
        <v>0</v>
      </c>
      <c r="N74" s="65">
        <f>M74</f>
        <v>0</v>
      </c>
    </row>
    <row r="75" spans="1:15" ht="13.5" thickBot="1">
      <c r="A75" s="138" t="s">
        <v>44</v>
      </c>
      <c r="B75" s="131" t="s">
        <v>22</v>
      </c>
      <c r="C75" s="132" t="s">
        <v>47</v>
      </c>
      <c r="D75" s="103"/>
      <c r="E75" s="60"/>
      <c r="F75" s="60"/>
      <c r="G75" s="60"/>
      <c r="H75" s="60"/>
      <c r="I75" s="90"/>
      <c r="J75" s="59"/>
      <c r="K75" s="187"/>
      <c r="L75" s="66"/>
      <c r="M75" s="133">
        <f t="shared" si="6"/>
        <v>0</v>
      </c>
      <c r="N75" s="110">
        <v>0</v>
      </c>
      <c r="O75" s="109">
        <f>SUM(N64:N75)</f>
        <v>0</v>
      </c>
    </row>
    <row r="76" spans="1:14" ht="12.75">
      <c r="A76" s="144" t="s">
        <v>247</v>
      </c>
      <c r="B76" s="145" t="s">
        <v>51</v>
      </c>
      <c r="C76" s="143" t="s">
        <v>47</v>
      </c>
      <c r="D76" s="231"/>
      <c r="E76" s="149">
        <v>20</v>
      </c>
      <c r="F76" s="247"/>
      <c r="G76" s="237">
        <v>19</v>
      </c>
      <c r="H76" s="237">
        <v>20</v>
      </c>
      <c r="I76" s="231"/>
      <c r="J76" s="36"/>
      <c r="K76" s="51"/>
      <c r="L76" s="63"/>
      <c r="M76" s="128">
        <f t="shared" si="6"/>
        <v>59</v>
      </c>
      <c r="N76" s="37">
        <v>59</v>
      </c>
    </row>
    <row r="77" spans="1:14" ht="12.75">
      <c r="A77" s="145" t="s">
        <v>237</v>
      </c>
      <c r="B77" s="145" t="s">
        <v>51</v>
      </c>
      <c r="C77" s="143" t="s">
        <v>47</v>
      </c>
      <c r="D77" s="232"/>
      <c r="E77" s="244">
        <v>19</v>
      </c>
      <c r="F77" s="248">
        <v>18</v>
      </c>
      <c r="G77" s="54"/>
      <c r="H77" s="230">
        <v>19</v>
      </c>
      <c r="I77" s="257"/>
      <c r="J77" s="36"/>
      <c r="K77" s="77"/>
      <c r="L77" s="78"/>
      <c r="M77" s="136">
        <f t="shared" si="6"/>
        <v>56</v>
      </c>
      <c r="N77" s="94">
        <v>56</v>
      </c>
    </row>
    <row r="78" spans="1:14" ht="12.75">
      <c r="A78" s="145" t="s">
        <v>243</v>
      </c>
      <c r="B78" s="145" t="s">
        <v>51</v>
      </c>
      <c r="C78" s="143" t="s">
        <v>47</v>
      </c>
      <c r="D78" s="231">
        <v>18</v>
      </c>
      <c r="E78" s="149"/>
      <c r="F78" s="249"/>
      <c r="G78" s="238">
        <v>17</v>
      </c>
      <c r="H78" s="238">
        <v>15</v>
      </c>
      <c r="I78" s="231"/>
      <c r="J78" s="36"/>
      <c r="K78" s="51"/>
      <c r="L78" s="52"/>
      <c r="M78" s="128">
        <f t="shared" si="6"/>
        <v>50</v>
      </c>
      <c r="N78" s="37">
        <v>50</v>
      </c>
    </row>
    <row r="79" spans="1:14" ht="12.75">
      <c r="A79" s="145" t="s">
        <v>244</v>
      </c>
      <c r="B79" s="145" t="s">
        <v>51</v>
      </c>
      <c r="C79" s="143" t="s">
        <v>47</v>
      </c>
      <c r="D79" s="232">
        <v>16</v>
      </c>
      <c r="E79" s="81"/>
      <c r="F79" s="248">
        <v>17</v>
      </c>
      <c r="G79" s="230"/>
      <c r="H79" s="230">
        <v>16</v>
      </c>
      <c r="I79" s="53"/>
      <c r="J79" s="36"/>
      <c r="K79" s="77"/>
      <c r="L79" s="78"/>
      <c r="M79" s="136">
        <f t="shared" si="6"/>
        <v>49</v>
      </c>
      <c r="N79" s="94"/>
    </row>
    <row r="80" spans="1:14" ht="12.75">
      <c r="A80" s="145" t="s">
        <v>245</v>
      </c>
      <c r="B80" s="145" t="s">
        <v>51</v>
      </c>
      <c r="C80" s="143" t="s">
        <v>47</v>
      </c>
      <c r="D80" s="233">
        <v>14</v>
      </c>
      <c r="E80" s="162"/>
      <c r="F80" s="250">
        <v>16</v>
      </c>
      <c r="G80" s="251"/>
      <c r="H80" s="50"/>
      <c r="I80" s="229">
        <v>20</v>
      </c>
      <c r="J80" s="36"/>
      <c r="K80" s="164"/>
      <c r="L80" s="165"/>
      <c r="M80" s="136">
        <f t="shared" si="6"/>
        <v>50</v>
      </c>
      <c r="N80" s="37"/>
    </row>
    <row r="81" spans="1:14" ht="12.75">
      <c r="A81" s="145" t="s">
        <v>249</v>
      </c>
      <c r="B81" s="145" t="s">
        <v>51</v>
      </c>
      <c r="C81" s="143" t="s">
        <v>47</v>
      </c>
      <c r="D81" s="233">
        <v>20</v>
      </c>
      <c r="E81" s="162"/>
      <c r="F81" s="250"/>
      <c r="G81" s="251">
        <v>16</v>
      </c>
      <c r="H81" s="50"/>
      <c r="I81" s="229">
        <v>17</v>
      </c>
      <c r="J81" s="36"/>
      <c r="K81" s="164"/>
      <c r="L81" s="165"/>
      <c r="M81" s="136">
        <f t="shared" si="6"/>
        <v>53</v>
      </c>
      <c r="N81" s="94">
        <v>53</v>
      </c>
    </row>
    <row r="82" spans="1:14" ht="12.75" hidden="1">
      <c r="A82" s="145"/>
      <c r="B82" s="145" t="s">
        <v>51</v>
      </c>
      <c r="C82" s="143" t="s">
        <v>47</v>
      </c>
      <c r="D82" s="233"/>
      <c r="E82" s="162"/>
      <c r="F82" s="250"/>
      <c r="G82" s="251"/>
      <c r="H82" s="50"/>
      <c r="I82" s="49"/>
      <c r="J82" s="36"/>
      <c r="K82" s="164"/>
      <c r="L82" s="165"/>
      <c r="M82" s="136">
        <f t="shared" si="6"/>
        <v>0</v>
      </c>
      <c r="N82" s="37"/>
    </row>
    <row r="83" spans="1:14" ht="12.75" hidden="1">
      <c r="A83" s="145"/>
      <c r="B83" s="145" t="s">
        <v>51</v>
      </c>
      <c r="C83" s="143" t="s">
        <v>47</v>
      </c>
      <c r="D83" s="233"/>
      <c r="E83" s="162"/>
      <c r="F83" s="250"/>
      <c r="G83" s="251"/>
      <c r="H83" s="50"/>
      <c r="I83" s="49"/>
      <c r="J83" s="36"/>
      <c r="K83" s="164"/>
      <c r="L83" s="165"/>
      <c r="M83" s="136">
        <f t="shared" si="6"/>
        <v>0</v>
      </c>
      <c r="N83" s="94"/>
    </row>
    <row r="84" spans="1:17" ht="12.75">
      <c r="A84" s="145"/>
      <c r="B84" s="145" t="s">
        <v>51</v>
      </c>
      <c r="C84" s="143" t="s">
        <v>47</v>
      </c>
      <c r="D84" s="233"/>
      <c r="E84" s="162"/>
      <c r="F84" s="163"/>
      <c r="G84" s="251"/>
      <c r="H84" s="50"/>
      <c r="I84" s="49"/>
      <c r="J84" s="36"/>
      <c r="K84" s="164"/>
      <c r="L84" s="165"/>
      <c r="M84" s="136">
        <f t="shared" si="6"/>
        <v>0</v>
      </c>
      <c r="N84" s="94"/>
      <c r="Q84" s="69"/>
    </row>
    <row r="85" spans="1:14" ht="13.5" thickBot="1">
      <c r="A85" s="166"/>
      <c r="B85" s="166" t="s">
        <v>51</v>
      </c>
      <c r="C85" s="167" t="s">
        <v>47</v>
      </c>
      <c r="D85" s="234"/>
      <c r="E85" s="36"/>
      <c r="F85" s="79"/>
      <c r="G85" s="75"/>
      <c r="H85" s="75"/>
      <c r="I85" s="62"/>
      <c r="J85" s="36"/>
      <c r="K85" s="51"/>
      <c r="L85" s="52"/>
      <c r="M85" s="136">
        <f t="shared" si="6"/>
        <v>0</v>
      </c>
      <c r="N85" s="37"/>
    </row>
    <row r="86" spans="1:14" ht="13.5" thickBot="1">
      <c r="A86" s="168" t="s">
        <v>43</v>
      </c>
      <c r="B86" s="169" t="s">
        <v>51</v>
      </c>
      <c r="C86" s="170" t="s">
        <v>47</v>
      </c>
      <c r="D86" s="235"/>
      <c r="E86" s="100"/>
      <c r="F86" s="100"/>
      <c r="G86" s="100"/>
      <c r="H86" s="100"/>
      <c r="I86" s="100"/>
      <c r="J86" s="112"/>
      <c r="K86" s="64">
        <v>20</v>
      </c>
      <c r="L86" s="186"/>
      <c r="M86" s="129">
        <f>SUM(D86:L86)</f>
        <v>20</v>
      </c>
      <c r="N86" s="65">
        <f>M86</f>
        <v>20</v>
      </c>
    </row>
    <row r="87" spans="1:15" ht="13.5" thickBot="1">
      <c r="A87" s="138" t="s">
        <v>44</v>
      </c>
      <c r="B87" s="131" t="s">
        <v>51</v>
      </c>
      <c r="C87" s="132" t="s">
        <v>47</v>
      </c>
      <c r="D87" s="236"/>
      <c r="E87" s="60"/>
      <c r="F87" s="60"/>
      <c r="G87" s="60"/>
      <c r="H87" s="60"/>
      <c r="I87" s="60"/>
      <c r="J87" s="59"/>
      <c r="K87" s="187"/>
      <c r="L87" s="66">
        <v>20</v>
      </c>
      <c r="M87" s="133">
        <f>SUM(D87:L87)</f>
        <v>20</v>
      </c>
      <c r="N87" s="110">
        <f>M87</f>
        <v>20</v>
      </c>
      <c r="O87" s="109">
        <f>SUM(N76:N87)</f>
        <v>258</v>
      </c>
    </row>
    <row r="89" spans="1:15" ht="15.75">
      <c r="A89" s="306" t="s">
        <v>52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116"/>
    </row>
    <row r="90" spans="1:15" ht="13.5" thickBot="1">
      <c r="A90" s="146"/>
      <c r="B90" s="147"/>
      <c r="C90" s="147"/>
      <c r="D90" s="17"/>
      <c r="E90" s="17"/>
      <c r="F90" s="17"/>
      <c r="G90" s="17"/>
      <c r="H90" s="17"/>
      <c r="I90" s="17"/>
      <c r="J90" s="17"/>
      <c r="K90" s="17"/>
      <c r="L90" s="17"/>
      <c r="M90" s="148"/>
      <c r="N90" s="116"/>
      <c r="O90" s="116"/>
    </row>
    <row r="91" spans="1:15" ht="12.75" hidden="1">
      <c r="A91" s="146"/>
      <c r="B91" s="147"/>
      <c r="C91" s="147"/>
      <c r="D91" s="17"/>
      <c r="E91" s="17"/>
      <c r="F91" s="17"/>
      <c r="G91" s="17"/>
      <c r="H91" s="17"/>
      <c r="I91" s="17"/>
      <c r="J91" s="17"/>
      <c r="K91" s="17"/>
      <c r="L91" s="17"/>
      <c r="M91" s="148"/>
      <c r="N91" s="116"/>
      <c r="O91" s="116"/>
    </row>
    <row r="92" spans="1:15" ht="12.75" hidden="1">
      <c r="A92" s="146"/>
      <c r="B92" s="147"/>
      <c r="C92" s="147"/>
      <c r="D92" s="17"/>
      <c r="E92" s="17"/>
      <c r="F92" s="17"/>
      <c r="G92" s="17"/>
      <c r="H92" s="17"/>
      <c r="I92" s="17"/>
      <c r="J92" s="17"/>
      <c r="K92" s="17"/>
      <c r="L92" s="17"/>
      <c r="M92" s="148"/>
      <c r="N92" s="116"/>
      <c r="O92" s="116"/>
    </row>
    <row r="93" spans="1:15" ht="12.75" hidden="1">
      <c r="A93" s="146"/>
      <c r="B93" s="147"/>
      <c r="C93" s="147"/>
      <c r="D93" s="17"/>
      <c r="E93" s="17"/>
      <c r="F93" s="17"/>
      <c r="G93" s="17"/>
      <c r="H93" s="17"/>
      <c r="I93" s="17"/>
      <c r="J93" s="17"/>
      <c r="K93" s="17"/>
      <c r="L93" s="17"/>
      <c r="M93" s="148"/>
      <c r="N93" s="116"/>
      <c r="O93" s="116"/>
    </row>
    <row r="94" spans="1:15" ht="12.75" hidden="1">
      <c r="A94" s="146"/>
      <c r="B94" s="147"/>
      <c r="C94" s="147"/>
      <c r="D94" s="17"/>
      <c r="E94" s="17"/>
      <c r="F94" s="17"/>
      <c r="G94" s="17"/>
      <c r="H94" s="17"/>
      <c r="I94" s="17"/>
      <c r="J94" s="17"/>
      <c r="K94" s="17"/>
      <c r="L94" s="17"/>
      <c r="M94" s="148"/>
      <c r="N94" s="116"/>
      <c r="O94" s="116"/>
    </row>
    <row r="95" spans="1:15" ht="12.75" hidden="1">
      <c r="A95" s="146"/>
      <c r="B95" s="147"/>
      <c r="C95" s="147"/>
      <c r="D95" s="17"/>
      <c r="E95" s="17"/>
      <c r="F95" s="17"/>
      <c r="G95" s="17"/>
      <c r="H95" s="17"/>
      <c r="I95" s="17"/>
      <c r="J95" s="17"/>
      <c r="K95" s="17"/>
      <c r="L95" s="17"/>
      <c r="M95" s="148"/>
      <c r="N95" s="116"/>
      <c r="O95" s="116"/>
    </row>
    <row r="96" spans="1:15" ht="12.75" hidden="1">
      <c r="A96" s="146"/>
      <c r="B96" s="147"/>
      <c r="C96" s="147"/>
      <c r="D96" s="17"/>
      <c r="E96" s="17"/>
      <c r="F96" s="17"/>
      <c r="G96" s="17"/>
      <c r="H96" s="17"/>
      <c r="I96" s="17"/>
      <c r="J96" s="17"/>
      <c r="K96" s="17"/>
      <c r="L96" s="17"/>
      <c r="M96" s="148"/>
      <c r="N96" s="116"/>
      <c r="O96" s="116"/>
    </row>
    <row r="97" spans="1:15" ht="12.75" hidden="1">
      <c r="A97" s="146"/>
      <c r="B97" s="147"/>
      <c r="C97" s="147"/>
      <c r="D97" s="17"/>
      <c r="E97" s="17"/>
      <c r="F97" s="17"/>
      <c r="G97" s="17"/>
      <c r="H97" s="17"/>
      <c r="I97" s="17"/>
      <c r="J97" s="17"/>
      <c r="K97" s="17"/>
      <c r="L97" s="17"/>
      <c r="M97" s="148"/>
      <c r="N97" s="116"/>
      <c r="O97" s="116"/>
    </row>
    <row r="98" spans="1:15" ht="12.75" hidden="1">
      <c r="A98" s="146"/>
      <c r="B98" s="147"/>
      <c r="C98" s="147"/>
      <c r="D98" s="17"/>
      <c r="E98" s="17"/>
      <c r="F98" s="17"/>
      <c r="G98" s="17"/>
      <c r="H98" s="17"/>
      <c r="I98" s="17"/>
      <c r="J98" s="17"/>
      <c r="K98" s="17"/>
      <c r="L98" s="17"/>
      <c r="M98" s="148"/>
      <c r="N98" s="116"/>
      <c r="O98" s="116"/>
    </row>
    <row r="99" spans="1:15" ht="12.75" hidden="1">
      <c r="A99" s="146"/>
      <c r="B99" s="147"/>
      <c r="C99" s="147"/>
      <c r="D99" s="17"/>
      <c r="E99" s="17"/>
      <c r="F99" s="17"/>
      <c r="G99" s="17"/>
      <c r="H99" s="17"/>
      <c r="I99" s="17"/>
      <c r="J99" s="17"/>
      <c r="K99" s="17"/>
      <c r="L99" s="17"/>
      <c r="M99" s="148"/>
      <c r="N99" s="116"/>
      <c r="O99" s="116"/>
    </row>
    <row r="100" spans="1:13" ht="12.75" hidden="1">
      <c r="A100" s="146"/>
      <c r="B100" s="149"/>
      <c r="C100" s="147"/>
      <c r="D100" s="17"/>
      <c r="E100" s="17"/>
      <c r="F100" s="17"/>
      <c r="G100" s="17"/>
      <c r="H100" s="17"/>
      <c r="I100" s="17"/>
      <c r="J100" s="17"/>
      <c r="K100" s="17"/>
      <c r="L100" s="17"/>
      <c r="M100" s="148"/>
    </row>
    <row r="101" spans="1:13" ht="12.75" hidden="1">
      <c r="A101" s="146"/>
      <c r="B101" s="149"/>
      <c r="C101" s="147"/>
      <c r="D101" s="17"/>
      <c r="E101" s="17"/>
      <c r="F101" s="17"/>
      <c r="G101" s="17"/>
      <c r="H101" s="17"/>
      <c r="I101" s="17"/>
      <c r="J101" s="17"/>
      <c r="K101" s="17"/>
      <c r="L101" s="17"/>
      <c r="M101" s="148"/>
    </row>
    <row r="102" spans="1:13" ht="12.75" hidden="1">
      <c r="A102" s="146"/>
      <c r="B102" s="149"/>
      <c r="C102" s="147"/>
      <c r="D102" s="17"/>
      <c r="E102" s="17"/>
      <c r="F102" s="17"/>
      <c r="G102" s="17"/>
      <c r="H102" s="17"/>
      <c r="I102" s="17"/>
      <c r="J102" s="17"/>
      <c r="K102" s="17"/>
      <c r="L102" s="17"/>
      <c r="M102" s="148"/>
    </row>
    <row r="103" spans="1:13" ht="12.75" hidden="1">
      <c r="A103" s="146"/>
      <c r="B103" s="149"/>
      <c r="C103" s="147"/>
      <c r="D103" s="17"/>
      <c r="E103" s="17"/>
      <c r="F103" s="17"/>
      <c r="G103" s="17"/>
      <c r="H103" s="17"/>
      <c r="I103" s="17"/>
      <c r="J103" s="17"/>
      <c r="K103" s="17"/>
      <c r="L103" s="17"/>
      <c r="M103" s="148"/>
    </row>
    <row r="104" spans="1:13" ht="12.75" hidden="1">
      <c r="A104" s="146"/>
      <c r="B104" s="149"/>
      <c r="C104" s="147"/>
      <c r="D104" s="17"/>
      <c r="E104" s="17"/>
      <c r="F104" s="17"/>
      <c r="G104" s="17"/>
      <c r="H104" s="17"/>
      <c r="I104" s="17"/>
      <c r="J104" s="17"/>
      <c r="K104" s="17"/>
      <c r="L104" s="17"/>
      <c r="M104" s="148"/>
    </row>
    <row r="105" spans="1:13" ht="12.75" hidden="1">
      <c r="A105" s="146"/>
      <c r="B105" s="149"/>
      <c r="C105" s="147"/>
      <c r="D105" s="17"/>
      <c r="E105" s="17"/>
      <c r="F105" s="17"/>
      <c r="G105" s="17"/>
      <c r="H105" s="17"/>
      <c r="I105" s="17"/>
      <c r="J105" s="17"/>
      <c r="K105" s="17"/>
      <c r="L105" s="17"/>
      <c r="M105" s="148"/>
    </row>
    <row r="106" spans="1:13" ht="12.75" hidden="1">
      <c r="A106" s="146"/>
      <c r="B106" s="149"/>
      <c r="C106" s="147"/>
      <c r="D106" s="17"/>
      <c r="E106" s="17"/>
      <c r="F106" s="17"/>
      <c r="G106" s="17"/>
      <c r="H106" s="17"/>
      <c r="I106" s="17"/>
      <c r="J106" s="17"/>
      <c r="K106" s="17"/>
      <c r="L106" s="17"/>
      <c r="M106" s="148"/>
    </row>
    <row r="107" spans="1:13" ht="12.75" hidden="1">
      <c r="A107" s="146"/>
      <c r="B107" s="149"/>
      <c r="C107" s="147"/>
      <c r="D107" s="17"/>
      <c r="E107" s="17"/>
      <c r="F107" s="17"/>
      <c r="G107" s="17"/>
      <c r="H107" s="17"/>
      <c r="I107" s="17"/>
      <c r="J107" s="17"/>
      <c r="K107" s="17"/>
      <c r="L107" s="17"/>
      <c r="M107" s="148"/>
    </row>
    <row r="108" spans="1:13" ht="12.75" hidden="1">
      <c r="A108" s="146"/>
      <c r="B108" s="149"/>
      <c r="C108" s="147"/>
      <c r="D108" s="17"/>
      <c r="E108" s="17"/>
      <c r="F108" s="17"/>
      <c r="G108" s="17"/>
      <c r="H108" s="17"/>
      <c r="I108" s="17"/>
      <c r="J108" s="17"/>
      <c r="K108" s="17"/>
      <c r="L108" s="17"/>
      <c r="M108" s="148"/>
    </row>
    <row r="109" spans="1:18" ht="13.5" thickBot="1">
      <c r="A109" s="109" t="s">
        <v>37</v>
      </c>
      <c r="B109" s="202" t="s">
        <v>38</v>
      </c>
      <c r="C109" s="109" t="s">
        <v>39</v>
      </c>
      <c r="D109" s="123" t="s">
        <v>40</v>
      </c>
      <c r="E109" s="124" t="s">
        <v>41</v>
      </c>
      <c r="F109" s="123" t="s">
        <v>30</v>
      </c>
      <c r="G109" s="294" t="s">
        <v>71</v>
      </c>
      <c r="H109" s="123" t="s">
        <v>13</v>
      </c>
      <c r="I109" s="121" t="s">
        <v>26</v>
      </c>
      <c r="J109" s="150" t="s">
        <v>42</v>
      </c>
      <c r="K109" s="124" t="s">
        <v>43</v>
      </c>
      <c r="L109" s="124" t="s">
        <v>44</v>
      </c>
      <c r="M109" s="124" t="s">
        <v>8</v>
      </c>
      <c r="N109" s="109" t="s">
        <v>45</v>
      </c>
      <c r="R109" s="69"/>
    </row>
    <row r="110" spans="1:14" ht="12.75">
      <c r="A110" s="71"/>
      <c r="B110" s="169" t="s">
        <v>46</v>
      </c>
      <c r="C110" s="169" t="s">
        <v>52</v>
      </c>
      <c r="D110" s="228"/>
      <c r="E110" s="283"/>
      <c r="F110" s="228"/>
      <c r="G110" s="283"/>
      <c r="H110" s="251"/>
      <c r="I110" s="162"/>
      <c r="J110" s="162"/>
      <c r="K110" s="165"/>
      <c r="L110" s="165"/>
      <c r="M110" s="190">
        <f>SUM(D110:L110)</f>
        <v>0</v>
      </c>
      <c r="N110" s="97"/>
    </row>
    <row r="111" spans="1:14" ht="12.75" hidden="1">
      <c r="A111" s="172"/>
      <c r="B111" s="158" t="s">
        <v>46</v>
      </c>
      <c r="C111" s="158" t="s">
        <v>52</v>
      </c>
      <c r="D111" s="149"/>
      <c r="E111" s="75"/>
      <c r="F111" s="149"/>
      <c r="G111" s="238"/>
      <c r="H111" s="238"/>
      <c r="I111" s="36"/>
      <c r="J111" s="36"/>
      <c r="K111" s="52"/>
      <c r="L111" s="52"/>
      <c r="M111" s="190">
        <f aca="true" t="shared" si="7" ref="M111:M118">SUM(D111:L111)</f>
        <v>0</v>
      </c>
      <c r="N111" s="37"/>
    </row>
    <row r="112" spans="1:14" ht="12.75" hidden="1">
      <c r="A112" s="195"/>
      <c r="B112" s="119" t="s">
        <v>46</v>
      </c>
      <c r="C112" s="119" t="s">
        <v>52</v>
      </c>
      <c r="D112" s="81"/>
      <c r="E112" s="54"/>
      <c r="F112" s="244"/>
      <c r="G112" s="230"/>
      <c r="H112" s="54"/>
      <c r="I112" s="244"/>
      <c r="J112" s="81"/>
      <c r="K112" s="78"/>
      <c r="L112" s="78"/>
      <c r="M112" s="190">
        <f t="shared" si="7"/>
        <v>0</v>
      </c>
      <c r="N112" s="94"/>
    </row>
    <row r="113" spans="1:14" ht="12.75" hidden="1">
      <c r="A113" s="195"/>
      <c r="B113" s="119" t="s">
        <v>46</v>
      </c>
      <c r="C113" s="119" t="s">
        <v>52</v>
      </c>
      <c r="D113" s="81"/>
      <c r="E113" s="54"/>
      <c r="F113" s="244"/>
      <c r="G113" s="230"/>
      <c r="H113" s="54"/>
      <c r="I113" s="244"/>
      <c r="J113" s="81"/>
      <c r="K113" s="78"/>
      <c r="L113" s="78"/>
      <c r="M113" s="190">
        <f t="shared" si="7"/>
        <v>0</v>
      </c>
      <c r="N113" s="94"/>
    </row>
    <row r="114" spans="1:14" ht="12.75" hidden="1">
      <c r="A114" s="172"/>
      <c r="B114" s="158" t="s">
        <v>46</v>
      </c>
      <c r="C114" s="158" t="s">
        <v>52</v>
      </c>
      <c r="D114" s="36"/>
      <c r="E114" s="75"/>
      <c r="F114" s="149"/>
      <c r="G114" s="75"/>
      <c r="H114" s="75"/>
      <c r="I114" s="36"/>
      <c r="J114" s="36"/>
      <c r="K114" s="52"/>
      <c r="L114" s="52"/>
      <c r="M114" s="190">
        <f t="shared" si="7"/>
        <v>0</v>
      </c>
      <c r="N114" s="37"/>
    </row>
    <row r="115" spans="1:14" ht="12.75" hidden="1">
      <c r="A115" s="195"/>
      <c r="B115" s="119" t="s">
        <v>46</v>
      </c>
      <c r="C115" s="119" t="s">
        <v>52</v>
      </c>
      <c r="D115" s="81"/>
      <c r="E115" s="54"/>
      <c r="F115" s="244"/>
      <c r="G115" s="54"/>
      <c r="H115" s="54"/>
      <c r="I115" s="81"/>
      <c r="J115" s="81"/>
      <c r="K115" s="78"/>
      <c r="L115" s="78"/>
      <c r="M115" s="190">
        <f t="shared" si="7"/>
        <v>0</v>
      </c>
      <c r="N115" s="94"/>
    </row>
    <row r="116" spans="1:14" ht="12.75" hidden="1">
      <c r="A116" s="172"/>
      <c r="B116" s="158" t="s">
        <v>46</v>
      </c>
      <c r="C116" s="158" t="s">
        <v>52</v>
      </c>
      <c r="D116" s="36"/>
      <c r="E116" s="75"/>
      <c r="F116" s="149"/>
      <c r="G116" s="75"/>
      <c r="H116" s="75"/>
      <c r="I116" s="36"/>
      <c r="J116" s="36"/>
      <c r="K116" s="52"/>
      <c r="L116" s="52"/>
      <c r="M116" s="190">
        <f t="shared" si="7"/>
        <v>0</v>
      </c>
      <c r="N116" s="37"/>
    </row>
    <row r="117" spans="1:14" ht="12.75" hidden="1">
      <c r="A117" s="195"/>
      <c r="B117" s="119" t="s">
        <v>46</v>
      </c>
      <c r="C117" s="119" t="s">
        <v>52</v>
      </c>
      <c r="D117" s="81"/>
      <c r="E117" s="54"/>
      <c r="F117" s="244"/>
      <c r="G117" s="54"/>
      <c r="H117" s="54"/>
      <c r="I117" s="81"/>
      <c r="J117" s="81"/>
      <c r="K117" s="78"/>
      <c r="L117" s="78"/>
      <c r="M117" s="190">
        <f t="shared" si="7"/>
        <v>0</v>
      </c>
      <c r="N117" s="94"/>
    </row>
    <row r="118" spans="1:14" ht="13.5" thickBot="1">
      <c r="A118" s="208"/>
      <c r="B118" s="140" t="s">
        <v>46</v>
      </c>
      <c r="C118" s="140" t="s">
        <v>52</v>
      </c>
      <c r="D118" s="209"/>
      <c r="E118" s="210"/>
      <c r="F118" s="245"/>
      <c r="G118" s="210"/>
      <c r="H118" s="210"/>
      <c r="I118" s="209"/>
      <c r="J118" s="209"/>
      <c r="K118" s="171"/>
      <c r="L118" s="171"/>
      <c r="M118" s="190">
        <f t="shared" si="7"/>
        <v>0</v>
      </c>
      <c r="N118" s="185"/>
    </row>
    <row r="119" spans="1:14" ht="13.5" thickBot="1">
      <c r="A119" s="173" t="s">
        <v>43</v>
      </c>
      <c r="B119" s="169" t="s">
        <v>46</v>
      </c>
      <c r="C119" s="169" t="s">
        <v>52</v>
      </c>
      <c r="D119" s="99"/>
      <c r="E119" s="100"/>
      <c r="F119" s="183"/>
      <c r="G119" s="100"/>
      <c r="H119" s="100"/>
      <c r="I119" s="101"/>
      <c r="J119" s="99"/>
      <c r="K119" s="65"/>
      <c r="L119" s="212"/>
      <c r="M119" s="129">
        <f aca="true" t="shared" si="8" ref="M119:M130">SUM(D119:L119)</f>
        <v>0</v>
      </c>
      <c r="N119" s="65">
        <f>M119</f>
        <v>0</v>
      </c>
    </row>
    <row r="120" spans="1:15" ht="13.5" thickBot="1">
      <c r="A120" s="130" t="s">
        <v>44</v>
      </c>
      <c r="B120" s="131" t="s">
        <v>46</v>
      </c>
      <c r="C120" s="131" t="s">
        <v>52</v>
      </c>
      <c r="D120" s="83"/>
      <c r="E120" s="60"/>
      <c r="F120" s="152"/>
      <c r="G120" s="60"/>
      <c r="H120" s="60"/>
      <c r="I120" s="87"/>
      <c r="J120" s="83"/>
      <c r="K120" s="211"/>
      <c r="L120" s="66"/>
      <c r="M120" s="133">
        <f t="shared" si="8"/>
        <v>0</v>
      </c>
      <c r="N120" s="110">
        <f>M120</f>
        <v>0</v>
      </c>
      <c r="O120" s="207">
        <f>SUM(N110:N120)</f>
        <v>0</v>
      </c>
    </row>
    <row r="121" spans="1:14" ht="12.75">
      <c r="A121" s="134" t="s">
        <v>138</v>
      </c>
      <c r="B121" s="126" t="s">
        <v>48</v>
      </c>
      <c r="C121" s="135" t="s">
        <v>52</v>
      </c>
      <c r="D121" s="226">
        <v>18</v>
      </c>
      <c r="E121" s="75"/>
      <c r="F121" s="149">
        <v>20</v>
      </c>
      <c r="G121" s="238"/>
      <c r="H121" s="36"/>
      <c r="I121" s="253">
        <v>18</v>
      </c>
      <c r="J121" s="36"/>
      <c r="K121" s="67"/>
      <c r="L121" s="68"/>
      <c r="M121" s="151">
        <f t="shared" si="8"/>
        <v>56</v>
      </c>
      <c r="N121" s="37">
        <v>56</v>
      </c>
    </row>
    <row r="122" spans="1:14" ht="12.75">
      <c r="A122" s="145" t="s">
        <v>140</v>
      </c>
      <c r="B122" s="119" t="s">
        <v>48</v>
      </c>
      <c r="C122" s="113" t="s">
        <v>52</v>
      </c>
      <c r="D122" s="225">
        <v>13</v>
      </c>
      <c r="E122" s="230"/>
      <c r="F122" s="244">
        <v>18</v>
      </c>
      <c r="G122" s="230"/>
      <c r="H122" s="244">
        <v>20</v>
      </c>
      <c r="I122" s="258"/>
      <c r="J122" s="81"/>
      <c r="K122" s="84"/>
      <c r="L122" s="85"/>
      <c r="M122" s="151">
        <f t="shared" si="8"/>
        <v>51</v>
      </c>
      <c r="N122" s="94">
        <v>51</v>
      </c>
    </row>
    <row r="123" spans="1:14" ht="12.75">
      <c r="A123" s="145" t="s">
        <v>143</v>
      </c>
      <c r="B123" s="119" t="s">
        <v>48</v>
      </c>
      <c r="C123" s="113" t="s">
        <v>52</v>
      </c>
      <c r="D123" s="226"/>
      <c r="E123" s="238">
        <v>19</v>
      </c>
      <c r="F123" s="149">
        <v>16</v>
      </c>
      <c r="G123" s="238"/>
      <c r="H123" s="149"/>
      <c r="I123" s="253">
        <v>19</v>
      </c>
      <c r="J123" s="36"/>
      <c r="K123" s="67"/>
      <c r="L123" s="68"/>
      <c r="M123" s="151">
        <f t="shared" si="8"/>
        <v>54</v>
      </c>
      <c r="N123" s="37">
        <v>54</v>
      </c>
    </row>
    <row r="124" spans="1:14" ht="12.75">
      <c r="A124" s="145" t="s">
        <v>141</v>
      </c>
      <c r="B124" s="119" t="s">
        <v>48</v>
      </c>
      <c r="C124" s="113" t="s">
        <v>52</v>
      </c>
      <c r="D124" s="225">
        <v>19</v>
      </c>
      <c r="E124" s="242"/>
      <c r="F124" s="245">
        <v>17</v>
      </c>
      <c r="G124" s="210"/>
      <c r="H124" s="245">
        <v>15</v>
      </c>
      <c r="I124" s="254"/>
      <c r="J124" s="81"/>
      <c r="K124" s="84"/>
      <c r="L124" s="85"/>
      <c r="M124" s="151">
        <f t="shared" si="8"/>
        <v>51</v>
      </c>
      <c r="N124" s="94">
        <v>51</v>
      </c>
    </row>
    <row r="125" spans="1:14" ht="12.75">
      <c r="A125" s="145" t="s">
        <v>144</v>
      </c>
      <c r="B125" s="119" t="s">
        <v>48</v>
      </c>
      <c r="C125" s="113" t="s">
        <v>52</v>
      </c>
      <c r="D125" s="292"/>
      <c r="E125" s="230">
        <v>20</v>
      </c>
      <c r="F125" s="244">
        <v>15</v>
      </c>
      <c r="G125" s="54"/>
      <c r="H125" s="244">
        <v>13</v>
      </c>
      <c r="I125" s="88"/>
      <c r="J125" s="162"/>
      <c r="K125" s="175"/>
      <c r="L125" s="176"/>
      <c r="M125" s="151">
        <f t="shared" si="8"/>
        <v>48</v>
      </c>
      <c r="N125" s="37"/>
    </row>
    <row r="126" spans="1:14" ht="12.75">
      <c r="A126" s="145" t="s">
        <v>142</v>
      </c>
      <c r="B126" s="119" t="s">
        <v>48</v>
      </c>
      <c r="C126" s="113" t="s">
        <v>52</v>
      </c>
      <c r="D126" s="292">
        <v>14</v>
      </c>
      <c r="E126" s="75"/>
      <c r="F126" s="36"/>
      <c r="G126" s="238">
        <v>19</v>
      </c>
      <c r="H126" s="149">
        <v>18</v>
      </c>
      <c r="I126" s="89"/>
      <c r="J126" s="162"/>
      <c r="K126" s="175"/>
      <c r="L126" s="176"/>
      <c r="M126" s="151">
        <f t="shared" si="8"/>
        <v>51</v>
      </c>
      <c r="N126" s="94"/>
    </row>
    <row r="127" spans="1:14" ht="12.75" hidden="1">
      <c r="A127" s="145"/>
      <c r="B127" s="119" t="s">
        <v>48</v>
      </c>
      <c r="C127" s="113" t="s">
        <v>52</v>
      </c>
      <c r="D127" s="292"/>
      <c r="E127" s="54"/>
      <c r="F127" s="81"/>
      <c r="G127" s="54"/>
      <c r="H127" s="244"/>
      <c r="I127" s="88"/>
      <c r="J127" s="162"/>
      <c r="K127" s="175"/>
      <c r="L127" s="176"/>
      <c r="M127" s="151">
        <f t="shared" si="8"/>
        <v>0</v>
      </c>
      <c r="N127" s="37"/>
    </row>
    <row r="128" spans="1:14" ht="12.75" hidden="1">
      <c r="A128" s="145"/>
      <c r="B128" s="119" t="s">
        <v>48</v>
      </c>
      <c r="C128" s="113" t="s">
        <v>52</v>
      </c>
      <c r="D128" s="292"/>
      <c r="E128" s="75"/>
      <c r="F128" s="36"/>
      <c r="G128" s="75"/>
      <c r="H128" s="149"/>
      <c r="I128" s="89"/>
      <c r="J128" s="162"/>
      <c r="K128" s="175"/>
      <c r="L128" s="176"/>
      <c r="M128" s="151">
        <f t="shared" si="8"/>
        <v>0</v>
      </c>
      <c r="N128" s="94"/>
    </row>
    <row r="129" spans="1:14" ht="12.75">
      <c r="A129" s="145"/>
      <c r="B129" s="119" t="s">
        <v>48</v>
      </c>
      <c r="C129" s="113" t="s">
        <v>52</v>
      </c>
      <c r="D129" s="292"/>
      <c r="E129" s="54"/>
      <c r="F129" s="81"/>
      <c r="G129" s="54"/>
      <c r="H129" s="244"/>
      <c r="I129" s="88"/>
      <c r="J129" s="162"/>
      <c r="K129" s="175"/>
      <c r="L129" s="176"/>
      <c r="M129" s="151">
        <f t="shared" si="8"/>
        <v>0</v>
      </c>
      <c r="N129" s="94"/>
    </row>
    <row r="130" spans="1:14" ht="13.5" thickBot="1">
      <c r="A130" s="166"/>
      <c r="B130" s="140" t="s">
        <v>48</v>
      </c>
      <c r="C130" s="182" t="s">
        <v>52</v>
      </c>
      <c r="D130" s="51"/>
      <c r="E130" s="75"/>
      <c r="F130" s="36"/>
      <c r="G130" s="75"/>
      <c r="H130" s="36"/>
      <c r="I130" s="89"/>
      <c r="J130" s="36"/>
      <c r="K130" s="67"/>
      <c r="L130" s="68"/>
      <c r="M130" s="151">
        <f t="shared" si="8"/>
        <v>0</v>
      </c>
      <c r="N130" s="37"/>
    </row>
    <row r="131" spans="1:14" ht="13.5" thickBot="1">
      <c r="A131" s="168" t="s">
        <v>43</v>
      </c>
      <c r="B131" s="169" t="s">
        <v>48</v>
      </c>
      <c r="C131" s="183" t="s">
        <v>52</v>
      </c>
      <c r="D131" s="58"/>
      <c r="E131" s="108"/>
      <c r="F131" s="105"/>
      <c r="G131" s="108"/>
      <c r="H131" s="105"/>
      <c r="I131" s="107"/>
      <c r="J131" s="112"/>
      <c r="K131" s="64">
        <v>20</v>
      </c>
      <c r="L131" s="212"/>
      <c r="M131" s="129">
        <f>SUM(D131:L131)</f>
        <v>20</v>
      </c>
      <c r="N131" s="65">
        <f>M131</f>
        <v>20</v>
      </c>
    </row>
    <row r="132" spans="1:15" ht="13.5" thickBot="1">
      <c r="A132" s="138" t="s">
        <v>44</v>
      </c>
      <c r="B132" s="131" t="s">
        <v>48</v>
      </c>
      <c r="C132" s="152" t="s">
        <v>52</v>
      </c>
      <c r="D132" s="61"/>
      <c r="E132" s="60"/>
      <c r="F132" s="83"/>
      <c r="G132" s="60"/>
      <c r="H132" s="83"/>
      <c r="I132" s="90"/>
      <c r="J132" s="59"/>
      <c r="K132" s="213"/>
      <c r="L132" s="66">
        <v>20</v>
      </c>
      <c r="M132" s="133">
        <f>SUM(D132:L132)</f>
        <v>20</v>
      </c>
      <c r="N132" s="110">
        <f>M132</f>
        <v>20</v>
      </c>
      <c r="O132" s="109">
        <f>SUM(N121:N132)</f>
        <v>252</v>
      </c>
    </row>
    <row r="133" spans="1:15" ht="12.75">
      <c r="A133" s="153" t="s">
        <v>254</v>
      </c>
      <c r="B133" s="119" t="s">
        <v>49</v>
      </c>
      <c r="C133" s="154" t="s">
        <v>52</v>
      </c>
      <c r="D133" s="227">
        <v>17</v>
      </c>
      <c r="E133" s="95"/>
      <c r="F133" s="246">
        <v>19</v>
      </c>
      <c r="G133" s="135"/>
      <c r="H133" s="246"/>
      <c r="I133" s="111">
        <v>17</v>
      </c>
      <c r="J133" s="95"/>
      <c r="K133" s="96"/>
      <c r="L133" s="97"/>
      <c r="M133" s="151">
        <f>SUM(D133:L133)</f>
        <v>53</v>
      </c>
      <c r="N133" s="37">
        <v>53</v>
      </c>
      <c r="O133" s="116"/>
    </row>
    <row r="134" spans="1:15" ht="12.75">
      <c r="A134" s="145" t="s">
        <v>255</v>
      </c>
      <c r="B134" s="119" t="s">
        <v>49</v>
      </c>
      <c r="C134" s="71" t="s">
        <v>52</v>
      </c>
      <c r="D134" s="102">
        <v>15</v>
      </c>
      <c r="E134" s="17"/>
      <c r="F134" s="114"/>
      <c r="G134" s="147">
        <v>18</v>
      </c>
      <c r="H134" s="259">
        <v>15</v>
      </c>
      <c r="I134" s="86"/>
      <c r="J134" s="17"/>
      <c r="K134" s="76"/>
      <c r="L134" s="37"/>
      <c r="M134" s="136">
        <f>SUM(D134:L134)</f>
        <v>48</v>
      </c>
      <c r="N134" s="94">
        <v>48</v>
      </c>
      <c r="O134" s="116"/>
    </row>
    <row r="135" spans="1:15" ht="12.75">
      <c r="A135" s="145"/>
      <c r="B135" s="119" t="s">
        <v>49</v>
      </c>
      <c r="C135" s="71" t="s">
        <v>52</v>
      </c>
      <c r="D135" s="92"/>
      <c r="E135" s="82"/>
      <c r="F135" s="56"/>
      <c r="G135" s="113"/>
      <c r="H135" s="56"/>
      <c r="I135" s="115"/>
      <c r="J135" s="82"/>
      <c r="K135" s="93"/>
      <c r="L135" s="94"/>
      <c r="M135" s="136">
        <f>SUM(D135:L135)</f>
        <v>0</v>
      </c>
      <c r="N135" s="94"/>
      <c r="O135" s="116"/>
    </row>
    <row r="136" spans="1:15" ht="12.75" hidden="1">
      <c r="A136" s="145"/>
      <c r="B136" s="119" t="s">
        <v>49</v>
      </c>
      <c r="C136" s="71" t="s">
        <v>52</v>
      </c>
      <c r="D136" s="177"/>
      <c r="E136" s="95"/>
      <c r="F136" s="178"/>
      <c r="G136" s="179"/>
      <c r="H136" s="178"/>
      <c r="I136" s="180"/>
      <c r="J136" s="95"/>
      <c r="K136" s="96"/>
      <c r="L136" s="97"/>
      <c r="M136" s="136">
        <f aca="true" t="shared" si="9" ref="M136:M142">SUM(D136:L136)</f>
        <v>0</v>
      </c>
      <c r="N136" s="94"/>
      <c r="O136" s="116"/>
    </row>
    <row r="137" spans="1:15" ht="12.75" hidden="1">
      <c r="A137" s="153"/>
      <c r="B137" s="119" t="s">
        <v>49</v>
      </c>
      <c r="C137" s="71" t="s">
        <v>52</v>
      </c>
      <c r="D137" s="177"/>
      <c r="E137" s="95"/>
      <c r="F137" s="178"/>
      <c r="G137" s="179"/>
      <c r="H137" s="178"/>
      <c r="I137" s="180"/>
      <c r="J137" s="95"/>
      <c r="K137" s="96"/>
      <c r="L137" s="97"/>
      <c r="M137" s="136">
        <f t="shared" si="9"/>
        <v>0</v>
      </c>
      <c r="N137" s="37"/>
      <c r="O137" s="116"/>
    </row>
    <row r="138" spans="1:15" ht="12.75" hidden="1">
      <c r="A138" s="145"/>
      <c r="B138" s="119" t="s">
        <v>49</v>
      </c>
      <c r="C138" s="71" t="s">
        <v>52</v>
      </c>
      <c r="D138" s="177"/>
      <c r="E138" s="95"/>
      <c r="F138" s="178"/>
      <c r="G138" s="179"/>
      <c r="H138" s="178"/>
      <c r="I138" s="180"/>
      <c r="J138" s="95"/>
      <c r="K138" s="96"/>
      <c r="L138" s="97"/>
      <c r="M138" s="136">
        <f t="shared" si="9"/>
        <v>0</v>
      </c>
      <c r="N138" s="94"/>
      <c r="O138" s="116"/>
    </row>
    <row r="139" spans="1:15" ht="12.75" hidden="1">
      <c r="A139" s="153"/>
      <c r="B139" s="119" t="s">
        <v>49</v>
      </c>
      <c r="C139" s="71" t="s">
        <v>52</v>
      </c>
      <c r="D139" s="177"/>
      <c r="E139" s="95"/>
      <c r="F139" s="178"/>
      <c r="G139" s="179"/>
      <c r="H139" s="178"/>
      <c r="I139" s="180"/>
      <c r="J139" s="95"/>
      <c r="K139" s="96"/>
      <c r="L139" s="97"/>
      <c r="M139" s="136">
        <f t="shared" si="9"/>
        <v>0</v>
      </c>
      <c r="N139" s="37"/>
      <c r="O139" s="116"/>
    </row>
    <row r="140" spans="1:15" ht="12.75" hidden="1">
      <c r="A140" s="145"/>
      <c r="B140" s="119" t="s">
        <v>49</v>
      </c>
      <c r="C140" s="71" t="s">
        <v>52</v>
      </c>
      <c r="D140" s="177"/>
      <c r="E140" s="95"/>
      <c r="F140" s="178"/>
      <c r="G140" s="179"/>
      <c r="H140" s="178"/>
      <c r="I140" s="180"/>
      <c r="J140" s="95"/>
      <c r="K140" s="96"/>
      <c r="L140" s="97"/>
      <c r="M140" s="136">
        <f t="shared" si="9"/>
        <v>0</v>
      </c>
      <c r="N140" s="94"/>
      <c r="O140" s="116"/>
    </row>
    <row r="141" spans="1:15" ht="12.75" hidden="1">
      <c r="A141" s="145"/>
      <c r="B141" s="119" t="s">
        <v>49</v>
      </c>
      <c r="C141" s="71" t="s">
        <v>52</v>
      </c>
      <c r="D141" s="177"/>
      <c r="E141" s="95"/>
      <c r="F141" s="178"/>
      <c r="G141" s="179"/>
      <c r="H141" s="178"/>
      <c r="I141" s="180"/>
      <c r="J141" s="95"/>
      <c r="K141" s="96"/>
      <c r="L141" s="97"/>
      <c r="M141" s="136">
        <f t="shared" si="9"/>
        <v>0</v>
      </c>
      <c r="N141" s="94"/>
      <c r="O141" s="116"/>
    </row>
    <row r="142" spans="1:15" ht="13.5" thickBot="1">
      <c r="A142" s="153"/>
      <c r="B142" s="140" t="s">
        <v>49</v>
      </c>
      <c r="C142" s="172" t="s">
        <v>52</v>
      </c>
      <c r="D142" s="102"/>
      <c r="E142" s="17"/>
      <c r="F142" s="160"/>
      <c r="G142" s="116"/>
      <c r="H142" s="160"/>
      <c r="I142" s="184"/>
      <c r="J142" s="17"/>
      <c r="K142" s="76"/>
      <c r="L142" s="37"/>
      <c r="M142" s="136">
        <f t="shared" si="9"/>
        <v>0</v>
      </c>
      <c r="N142" s="37"/>
      <c r="O142" s="116"/>
    </row>
    <row r="143" spans="1:14" ht="13.5" thickBot="1">
      <c r="A143" s="168" t="s">
        <v>43</v>
      </c>
      <c r="B143" s="169" t="s">
        <v>49</v>
      </c>
      <c r="C143" s="154" t="s">
        <v>52</v>
      </c>
      <c r="D143" s="98"/>
      <c r="E143" s="99"/>
      <c r="F143" s="100"/>
      <c r="G143" s="99"/>
      <c r="H143" s="100"/>
      <c r="I143" s="101"/>
      <c r="J143" s="112"/>
      <c r="K143" s="64">
        <v>19</v>
      </c>
      <c r="L143" s="212"/>
      <c r="M143" s="129">
        <f>SUM(D143:L143)</f>
        <v>19</v>
      </c>
      <c r="N143" s="65">
        <f>M143</f>
        <v>19</v>
      </c>
    </row>
    <row r="144" spans="1:15" ht="13.5" thickBot="1">
      <c r="A144" s="138" t="s">
        <v>44</v>
      </c>
      <c r="B144" s="131" t="s">
        <v>49</v>
      </c>
      <c r="C144" s="155" t="s">
        <v>52</v>
      </c>
      <c r="D144" s="103"/>
      <c r="E144" s="83"/>
      <c r="F144" s="60"/>
      <c r="G144" s="83"/>
      <c r="H144" s="60"/>
      <c r="I144" s="87"/>
      <c r="J144" s="59"/>
      <c r="K144" s="213"/>
      <c r="L144" s="66"/>
      <c r="M144" s="133">
        <f>SUM(D144:L144)</f>
        <v>0</v>
      </c>
      <c r="N144" s="110">
        <f>M144</f>
        <v>0</v>
      </c>
      <c r="O144" s="109">
        <f>SUM(N133:N144)</f>
        <v>120</v>
      </c>
    </row>
    <row r="145" spans="1:15" ht="12.75" hidden="1">
      <c r="A145" s="153"/>
      <c r="B145" s="158" t="s">
        <v>85</v>
      </c>
      <c r="C145" s="172" t="s">
        <v>52</v>
      </c>
      <c r="D145" s="102"/>
      <c r="E145" s="17"/>
      <c r="F145" s="160"/>
      <c r="G145" s="17"/>
      <c r="H145" s="160"/>
      <c r="I145" s="86"/>
      <c r="J145" s="73"/>
      <c r="K145" s="76"/>
      <c r="L145" s="76"/>
      <c r="M145" s="206">
        <f aca="true" t="shared" si="10" ref="M145:M156">SUM(D145:L145)</f>
        <v>0</v>
      </c>
      <c r="N145" s="184"/>
      <c r="O145" s="116"/>
    </row>
    <row r="146" spans="1:15" ht="12.75" hidden="1">
      <c r="A146" s="145"/>
      <c r="B146" s="119" t="s">
        <v>85</v>
      </c>
      <c r="C146" s="195" t="s">
        <v>52</v>
      </c>
      <c r="D146" s="92"/>
      <c r="E146" s="82"/>
      <c r="F146" s="56"/>
      <c r="G146" s="82"/>
      <c r="H146" s="56"/>
      <c r="I146" s="214"/>
      <c r="J146" s="55"/>
      <c r="K146" s="93"/>
      <c r="L146" s="93"/>
      <c r="M146" s="156">
        <f t="shared" si="10"/>
        <v>0</v>
      </c>
      <c r="N146" s="115"/>
      <c r="O146" s="116"/>
    </row>
    <row r="147" spans="1:15" ht="12.75" hidden="1">
      <c r="A147" s="153"/>
      <c r="B147" s="158" t="s">
        <v>85</v>
      </c>
      <c r="C147" s="172" t="s">
        <v>52</v>
      </c>
      <c r="D147" s="102"/>
      <c r="E147" s="17"/>
      <c r="F147" s="160"/>
      <c r="G147" s="17"/>
      <c r="H147" s="160"/>
      <c r="I147" s="86"/>
      <c r="J147" s="73"/>
      <c r="K147" s="76"/>
      <c r="L147" s="76"/>
      <c r="M147" s="142">
        <f t="shared" si="10"/>
        <v>0</v>
      </c>
      <c r="N147" s="184"/>
      <c r="O147" s="116"/>
    </row>
    <row r="148" spans="1:15" ht="12.75" hidden="1">
      <c r="A148" s="145"/>
      <c r="B148" s="119" t="s">
        <v>85</v>
      </c>
      <c r="C148" s="195" t="s">
        <v>52</v>
      </c>
      <c r="D148" s="92"/>
      <c r="E148" s="82"/>
      <c r="F148" s="56"/>
      <c r="G148" s="82"/>
      <c r="H148" s="56"/>
      <c r="I148" s="214"/>
      <c r="J148" s="55"/>
      <c r="K148" s="93"/>
      <c r="L148" s="93"/>
      <c r="M148" s="156">
        <f t="shared" si="10"/>
        <v>0</v>
      </c>
      <c r="N148" s="115"/>
      <c r="O148" s="116"/>
    </row>
    <row r="149" spans="1:15" ht="12.75" hidden="1">
      <c r="A149" s="153"/>
      <c r="B149" s="158" t="s">
        <v>85</v>
      </c>
      <c r="C149" s="172" t="s">
        <v>52</v>
      </c>
      <c r="D149" s="102"/>
      <c r="E149" s="17"/>
      <c r="F149" s="160"/>
      <c r="G149" s="17"/>
      <c r="H149" s="160"/>
      <c r="I149" s="86"/>
      <c r="J149" s="73"/>
      <c r="K149" s="76"/>
      <c r="L149" s="76"/>
      <c r="M149" s="142">
        <f t="shared" si="10"/>
        <v>0</v>
      </c>
      <c r="N149" s="184"/>
      <c r="O149" s="116"/>
    </row>
    <row r="150" spans="1:15" ht="12.75" hidden="1">
      <c r="A150" s="145"/>
      <c r="B150" s="119" t="s">
        <v>85</v>
      </c>
      <c r="C150" s="195" t="s">
        <v>52</v>
      </c>
      <c r="D150" s="92"/>
      <c r="E150" s="82"/>
      <c r="F150" s="56"/>
      <c r="G150" s="82"/>
      <c r="H150" s="56"/>
      <c r="I150" s="214"/>
      <c r="J150" s="55"/>
      <c r="K150" s="93"/>
      <c r="L150" s="93"/>
      <c r="M150" s="156">
        <f t="shared" si="10"/>
        <v>0</v>
      </c>
      <c r="N150" s="115"/>
      <c r="O150" s="116"/>
    </row>
    <row r="151" spans="1:15" ht="12.75" hidden="1">
      <c r="A151" s="153"/>
      <c r="B151" s="158" t="s">
        <v>85</v>
      </c>
      <c r="C151" s="172" t="s">
        <v>52</v>
      </c>
      <c r="D151" s="102"/>
      <c r="E151" s="17"/>
      <c r="F151" s="160"/>
      <c r="G151" s="17"/>
      <c r="H151" s="160"/>
      <c r="I151" s="86"/>
      <c r="J151" s="73"/>
      <c r="K151" s="76"/>
      <c r="L151" s="76"/>
      <c r="M151" s="142">
        <f t="shared" si="10"/>
        <v>0</v>
      </c>
      <c r="N151" s="184"/>
      <c r="O151" s="116"/>
    </row>
    <row r="152" spans="1:15" ht="12.75" hidden="1">
      <c r="A152" s="145"/>
      <c r="B152" s="119" t="s">
        <v>85</v>
      </c>
      <c r="C152" s="195" t="s">
        <v>52</v>
      </c>
      <c r="D152" s="92"/>
      <c r="E152" s="82"/>
      <c r="F152" s="56"/>
      <c r="G152" s="82"/>
      <c r="H152" s="56"/>
      <c r="I152" s="214"/>
      <c r="J152" s="55"/>
      <c r="K152" s="93"/>
      <c r="L152" s="93"/>
      <c r="M152" s="156">
        <f t="shared" si="10"/>
        <v>0</v>
      </c>
      <c r="N152" s="115"/>
      <c r="O152" s="116"/>
    </row>
    <row r="153" spans="1:15" ht="12.75" hidden="1">
      <c r="A153" s="145"/>
      <c r="B153" s="119" t="s">
        <v>85</v>
      </c>
      <c r="C153" s="195" t="s">
        <v>52</v>
      </c>
      <c r="D153" s="92"/>
      <c r="E153" s="82"/>
      <c r="F153" s="56"/>
      <c r="G153" s="82"/>
      <c r="H153" s="56"/>
      <c r="I153" s="214"/>
      <c r="J153" s="55"/>
      <c r="K153" s="93"/>
      <c r="L153" s="93"/>
      <c r="M153" s="156">
        <f t="shared" si="10"/>
        <v>0</v>
      </c>
      <c r="N153" s="115"/>
      <c r="O153" s="116"/>
    </row>
    <row r="154" spans="1:15" ht="12.75" hidden="1">
      <c r="A154" s="153"/>
      <c r="B154" s="158" t="s">
        <v>85</v>
      </c>
      <c r="C154" s="172" t="s">
        <v>52</v>
      </c>
      <c r="D154" s="102"/>
      <c r="E154" s="17"/>
      <c r="F154" s="160"/>
      <c r="G154" s="17"/>
      <c r="H154" s="160"/>
      <c r="I154" s="86"/>
      <c r="J154" s="73"/>
      <c r="K154" s="76"/>
      <c r="L154" s="76"/>
      <c r="M154" s="142">
        <f t="shared" si="10"/>
        <v>0</v>
      </c>
      <c r="N154" s="184"/>
      <c r="O154" s="116"/>
    </row>
    <row r="155" spans="1:15" ht="13.5" hidden="1" thickBot="1">
      <c r="A155" s="137" t="s">
        <v>43</v>
      </c>
      <c r="B155" s="119" t="s">
        <v>85</v>
      </c>
      <c r="C155" s="195" t="s">
        <v>52</v>
      </c>
      <c r="D155" s="92"/>
      <c r="E155" s="82"/>
      <c r="F155" s="56"/>
      <c r="G155" s="82"/>
      <c r="H155" s="56"/>
      <c r="I155" s="214"/>
      <c r="J155" s="55"/>
      <c r="K155" s="93"/>
      <c r="L155" s="272"/>
      <c r="M155" s="156">
        <f t="shared" si="10"/>
        <v>0</v>
      </c>
      <c r="N155" s="115">
        <f>M155</f>
        <v>0</v>
      </c>
      <c r="O155" s="116"/>
    </row>
    <row r="156" spans="1:15" ht="13.5" hidden="1" thickBot="1">
      <c r="A156" s="138" t="s">
        <v>44</v>
      </c>
      <c r="B156" s="262" t="s">
        <v>85</v>
      </c>
      <c r="C156" s="196" t="s">
        <v>52</v>
      </c>
      <c r="D156" s="267"/>
      <c r="E156" s="276"/>
      <c r="F156" s="265"/>
      <c r="G156" s="276"/>
      <c r="H156" s="265"/>
      <c r="I156" s="277"/>
      <c r="J156" s="264"/>
      <c r="K156" s="278"/>
      <c r="L156" s="269"/>
      <c r="M156" s="133">
        <f t="shared" si="10"/>
        <v>0</v>
      </c>
      <c r="N156" s="270">
        <f>M156</f>
        <v>0</v>
      </c>
      <c r="O156" s="109">
        <f>SUM(N145:N156)</f>
        <v>0</v>
      </c>
    </row>
    <row r="157" spans="1:15" ht="12.75">
      <c r="A157" s="144"/>
      <c r="B157" s="169" t="s">
        <v>50</v>
      </c>
      <c r="C157" s="169" t="s">
        <v>52</v>
      </c>
      <c r="D157" s="98"/>
      <c r="E157" s="99"/>
      <c r="F157" s="100"/>
      <c r="G157" s="99"/>
      <c r="H157" s="100"/>
      <c r="I157" s="101"/>
      <c r="J157" s="112"/>
      <c r="K157" s="64"/>
      <c r="L157" s="64"/>
      <c r="M157" s="129">
        <f aca="true" t="shared" si="11" ref="M157:M166">SUM(D157:L157)</f>
        <v>0</v>
      </c>
      <c r="N157" s="65"/>
      <c r="O157" s="116"/>
    </row>
    <row r="158" spans="1:15" ht="12.75" hidden="1">
      <c r="A158" s="134"/>
      <c r="B158" s="126" t="s">
        <v>50</v>
      </c>
      <c r="C158" s="126" t="s">
        <v>52</v>
      </c>
      <c r="D158" s="177"/>
      <c r="E158" s="95"/>
      <c r="F158" s="178"/>
      <c r="G158" s="95"/>
      <c r="H158" s="178"/>
      <c r="I158" s="111"/>
      <c r="J158" s="57"/>
      <c r="K158" s="96"/>
      <c r="L158" s="96"/>
      <c r="M158" s="190">
        <f t="shared" si="11"/>
        <v>0</v>
      </c>
      <c r="N158" s="115"/>
      <c r="O158" s="116"/>
    </row>
    <row r="159" spans="1:15" ht="12.75" hidden="1">
      <c r="A159" s="157"/>
      <c r="B159" s="158" t="s">
        <v>50</v>
      </c>
      <c r="C159" s="158" t="s">
        <v>52</v>
      </c>
      <c r="D159" s="102"/>
      <c r="E159" s="17"/>
      <c r="F159" s="160"/>
      <c r="G159" s="17"/>
      <c r="H159" s="160"/>
      <c r="I159" s="86"/>
      <c r="J159" s="73"/>
      <c r="K159" s="76"/>
      <c r="L159" s="76"/>
      <c r="M159" s="142">
        <f t="shared" si="11"/>
        <v>0</v>
      </c>
      <c r="N159" s="184"/>
      <c r="O159" s="116"/>
    </row>
    <row r="160" spans="1:15" ht="12.75" hidden="1">
      <c r="A160" s="137"/>
      <c r="B160" s="119" t="s">
        <v>50</v>
      </c>
      <c r="C160" s="119" t="s">
        <v>52</v>
      </c>
      <c r="D160" s="92"/>
      <c r="E160" s="82"/>
      <c r="F160" s="56"/>
      <c r="G160" s="82"/>
      <c r="H160" s="56"/>
      <c r="I160" s="214"/>
      <c r="J160" s="55"/>
      <c r="K160" s="93"/>
      <c r="L160" s="93"/>
      <c r="M160" s="156">
        <f t="shared" si="11"/>
        <v>0</v>
      </c>
      <c r="N160" s="115"/>
      <c r="O160" s="116"/>
    </row>
    <row r="161" spans="1:15" ht="12.75" hidden="1">
      <c r="A161" s="157"/>
      <c r="B161" s="158" t="s">
        <v>50</v>
      </c>
      <c r="C161" s="158" t="s">
        <v>52</v>
      </c>
      <c r="D161" s="102"/>
      <c r="E161" s="17"/>
      <c r="F161" s="160"/>
      <c r="G161" s="17"/>
      <c r="H161" s="160"/>
      <c r="I161" s="86"/>
      <c r="J161" s="73"/>
      <c r="K161" s="76"/>
      <c r="L161" s="76"/>
      <c r="M161" s="142">
        <f t="shared" si="11"/>
        <v>0</v>
      </c>
      <c r="N161" s="184"/>
      <c r="O161" s="116"/>
    </row>
    <row r="162" spans="1:15" ht="12.75" hidden="1">
      <c r="A162" s="137"/>
      <c r="B162" s="119" t="s">
        <v>50</v>
      </c>
      <c r="C162" s="119" t="s">
        <v>52</v>
      </c>
      <c r="D162" s="92"/>
      <c r="E162" s="82"/>
      <c r="F162" s="56"/>
      <c r="G162" s="82"/>
      <c r="H162" s="56"/>
      <c r="I162" s="214"/>
      <c r="J162" s="55"/>
      <c r="K162" s="93"/>
      <c r="L162" s="93"/>
      <c r="M162" s="156">
        <f t="shared" si="11"/>
        <v>0</v>
      </c>
      <c r="N162" s="115"/>
      <c r="O162" s="116"/>
    </row>
    <row r="163" spans="1:15" ht="12.75" hidden="1">
      <c r="A163" s="157"/>
      <c r="B163" s="158" t="s">
        <v>50</v>
      </c>
      <c r="C163" s="158" t="s">
        <v>52</v>
      </c>
      <c r="D163" s="102"/>
      <c r="E163" s="17"/>
      <c r="F163" s="160"/>
      <c r="G163" s="17"/>
      <c r="H163" s="160"/>
      <c r="I163" s="86"/>
      <c r="J163" s="73"/>
      <c r="K163" s="76"/>
      <c r="L163" s="76"/>
      <c r="M163" s="142">
        <f t="shared" si="11"/>
        <v>0</v>
      </c>
      <c r="N163" s="184"/>
      <c r="O163" s="116"/>
    </row>
    <row r="164" spans="1:15" ht="12.75" hidden="1">
      <c r="A164" s="137"/>
      <c r="B164" s="119" t="s">
        <v>50</v>
      </c>
      <c r="C164" s="119" t="s">
        <v>52</v>
      </c>
      <c r="D164" s="92"/>
      <c r="E164" s="82"/>
      <c r="F164" s="56"/>
      <c r="G164" s="82"/>
      <c r="H164" s="56"/>
      <c r="I164" s="214"/>
      <c r="J164" s="55"/>
      <c r="K164" s="93"/>
      <c r="L164" s="93"/>
      <c r="M164" s="156">
        <f t="shared" si="11"/>
        <v>0</v>
      </c>
      <c r="N164" s="115"/>
      <c r="O164" s="116"/>
    </row>
    <row r="165" spans="1:15" ht="12.75" hidden="1">
      <c r="A165" s="137"/>
      <c r="B165" s="119" t="s">
        <v>50</v>
      </c>
      <c r="C165" s="119" t="s">
        <v>52</v>
      </c>
      <c r="D165" s="92"/>
      <c r="E165" s="82"/>
      <c r="F165" s="56"/>
      <c r="G165" s="82"/>
      <c r="H165" s="56"/>
      <c r="I165" s="214"/>
      <c r="J165" s="55"/>
      <c r="K165" s="93"/>
      <c r="L165" s="93"/>
      <c r="M165" s="156">
        <f t="shared" si="11"/>
        <v>0</v>
      </c>
      <c r="N165" s="115"/>
      <c r="O165" s="116"/>
    </row>
    <row r="166" spans="1:15" ht="13.5" thickBot="1">
      <c r="A166" s="157"/>
      <c r="B166" s="158" t="s">
        <v>50</v>
      </c>
      <c r="C166" s="158" t="s">
        <v>52</v>
      </c>
      <c r="D166" s="102"/>
      <c r="E166" s="17"/>
      <c r="F166" s="160"/>
      <c r="G166" s="17"/>
      <c r="H166" s="160"/>
      <c r="I166" s="86"/>
      <c r="J166" s="73"/>
      <c r="K166" s="76"/>
      <c r="L166" s="76"/>
      <c r="M166" s="133">
        <f t="shared" si="11"/>
        <v>0</v>
      </c>
      <c r="N166" s="184"/>
      <c r="O166" s="116"/>
    </row>
    <row r="167" spans="1:14" ht="13.5" thickBot="1">
      <c r="A167" s="168" t="s">
        <v>43</v>
      </c>
      <c r="B167" s="169" t="s">
        <v>50</v>
      </c>
      <c r="C167" s="169" t="s">
        <v>52</v>
      </c>
      <c r="D167" s="98"/>
      <c r="E167" s="100"/>
      <c r="F167" s="100"/>
      <c r="G167" s="100"/>
      <c r="H167" s="100"/>
      <c r="I167" s="104"/>
      <c r="J167" s="112"/>
      <c r="K167" s="64"/>
      <c r="L167" s="212"/>
      <c r="M167" s="190">
        <f>SUM(D167:L167)</f>
        <v>0</v>
      </c>
      <c r="N167" s="65">
        <f>M167</f>
        <v>0</v>
      </c>
    </row>
    <row r="168" spans="1:15" ht="13.5" thickBot="1">
      <c r="A168" s="138" t="s">
        <v>44</v>
      </c>
      <c r="B168" s="131" t="s">
        <v>50</v>
      </c>
      <c r="C168" s="131" t="s">
        <v>52</v>
      </c>
      <c r="D168" s="103"/>
      <c r="E168" s="60"/>
      <c r="F168" s="60"/>
      <c r="G168" s="60"/>
      <c r="H168" s="60"/>
      <c r="I168" s="90"/>
      <c r="J168" s="59"/>
      <c r="K168" s="213"/>
      <c r="L168" s="66"/>
      <c r="M168" s="142">
        <f>SUM(D168:L168)</f>
        <v>0</v>
      </c>
      <c r="N168" s="110">
        <f>M168</f>
        <v>0</v>
      </c>
      <c r="O168" s="109">
        <f>SUM(N157:N168)</f>
        <v>0</v>
      </c>
    </row>
    <row r="169" spans="1:15" ht="12.75">
      <c r="A169" s="153" t="s">
        <v>215</v>
      </c>
      <c r="B169" s="158" t="s">
        <v>22</v>
      </c>
      <c r="C169" s="158" t="s">
        <v>52</v>
      </c>
      <c r="D169" s="102">
        <v>17</v>
      </c>
      <c r="E169" s="160"/>
      <c r="F169" s="160">
        <v>14</v>
      </c>
      <c r="G169" s="160"/>
      <c r="H169" s="160">
        <v>18</v>
      </c>
      <c r="I169" s="181"/>
      <c r="J169" s="73"/>
      <c r="K169" s="76"/>
      <c r="L169" s="76"/>
      <c r="M169" s="206">
        <f aca="true" t="shared" si="12" ref="M169:M178">SUM(D169:L169)</f>
        <v>49</v>
      </c>
      <c r="N169" s="184">
        <v>49</v>
      </c>
      <c r="O169" s="116"/>
    </row>
    <row r="170" spans="1:15" ht="12.75">
      <c r="A170" s="145" t="s">
        <v>217</v>
      </c>
      <c r="B170" s="119" t="s">
        <v>22</v>
      </c>
      <c r="C170" s="119" t="s">
        <v>52</v>
      </c>
      <c r="D170" s="92"/>
      <c r="E170" s="56"/>
      <c r="F170" s="56"/>
      <c r="G170" s="56"/>
      <c r="H170" s="56"/>
      <c r="I170" s="215">
        <v>20</v>
      </c>
      <c r="J170" s="55"/>
      <c r="K170" s="93"/>
      <c r="L170" s="93"/>
      <c r="M170" s="156">
        <f t="shared" si="12"/>
        <v>20</v>
      </c>
      <c r="N170" s="115">
        <v>20</v>
      </c>
      <c r="O170" s="116"/>
    </row>
    <row r="171" spans="1:15" ht="12.75">
      <c r="A171" s="145"/>
      <c r="B171" s="119" t="s">
        <v>22</v>
      </c>
      <c r="C171" s="119" t="s">
        <v>52</v>
      </c>
      <c r="D171" s="92"/>
      <c r="E171" s="56"/>
      <c r="F171" s="56"/>
      <c r="G171" s="56"/>
      <c r="H171" s="56"/>
      <c r="I171" s="215"/>
      <c r="J171" s="55"/>
      <c r="K171" s="93"/>
      <c r="L171" s="93"/>
      <c r="M171" s="156">
        <f t="shared" si="12"/>
        <v>0</v>
      </c>
      <c r="N171" s="115"/>
      <c r="O171" s="116"/>
    </row>
    <row r="172" spans="1:15" ht="12.75" hidden="1">
      <c r="A172" s="145"/>
      <c r="B172" s="119" t="s">
        <v>22</v>
      </c>
      <c r="C172" s="119" t="s">
        <v>52</v>
      </c>
      <c r="D172" s="92"/>
      <c r="E172" s="56"/>
      <c r="F172" s="56"/>
      <c r="G172" s="56"/>
      <c r="H172" s="56"/>
      <c r="I172" s="215"/>
      <c r="J172" s="55"/>
      <c r="K172" s="93"/>
      <c r="L172" s="93"/>
      <c r="M172" s="156">
        <f t="shared" si="12"/>
        <v>0</v>
      </c>
      <c r="N172" s="115"/>
      <c r="O172" s="116"/>
    </row>
    <row r="173" spans="1:15" ht="12.75" hidden="1">
      <c r="A173" s="153"/>
      <c r="B173" s="158" t="s">
        <v>22</v>
      </c>
      <c r="C173" s="158" t="s">
        <v>52</v>
      </c>
      <c r="D173" s="102"/>
      <c r="E173" s="160"/>
      <c r="F173" s="160"/>
      <c r="G173" s="160"/>
      <c r="H173" s="160"/>
      <c r="I173" s="181"/>
      <c r="J173" s="73"/>
      <c r="K173" s="76"/>
      <c r="L173" s="76"/>
      <c r="M173" s="142">
        <f t="shared" si="12"/>
        <v>0</v>
      </c>
      <c r="N173" s="184"/>
      <c r="O173" s="116"/>
    </row>
    <row r="174" spans="1:15" ht="12.75" hidden="1">
      <c r="A174" s="137"/>
      <c r="B174" s="119" t="s">
        <v>22</v>
      </c>
      <c r="C174" s="119" t="s">
        <v>52</v>
      </c>
      <c r="D174" s="92"/>
      <c r="E174" s="56"/>
      <c r="F174" s="56"/>
      <c r="G174" s="56"/>
      <c r="H174" s="56"/>
      <c r="I174" s="215"/>
      <c r="J174" s="55"/>
      <c r="K174" s="93"/>
      <c r="L174" s="93"/>
      <c r="M174" s="156">
        <f t="shared" si="12"/>
        <v>0</v>
      </c>
      <c r="N174" s="115"/>
      <c r="O174" s="116"/>
    </row>
    <row r="175" spans="1:15" ht="12.75" hidden="1">
      <c r="A175" s="157"/>
      <c r="B175" s="158" t="s">
        <v>22</v>
      </c>
      <c r="C175" s="158" t="s">
        <v>52</v>
      </c>
      <c r="D175" s="102"/>
      <c r="E175" s="160"/>
      <c r="F175" s="160"/>
      <c r="G175" s="160"/>
      <c r="H175" s="160"/>
      <c r="I175" s="181"/>
      <c r="J175" s="73"/>
      <c r="K175" s="76"/>
      <c r="L175" s="76"/>
      <c r="M175" s="142">
        <f t="shared" si="12"/>
        <v>0</v>
      </c>
      <c r="N175" s="184"/>
      <c r="O175" s="116"/>
    </row>
    <row r="176" spans="1:15" ht="12.75" hidden="1">
      <c r="A176" s="192"/>
      <c r="B176" s="140" t="s">
        <v>22</v>
      </c>
      <c r="C176" s="140" t="s">
        <v>52</v>
      </c>
      <c r="D176" s="216"/>
      <c r="E176" s="72"/>
      <c r="F176" s="72"/>
      <c r="G176" s="72"/>
      <c r="H176" s="72"/>
      <c r="I176" s="217"/>
      <c r="J176" s="159"/>
      <c r="K176" s="204"/>
      <c r="L176" s="204"/>
      <c r="M176" s="156">
        <f t="shared" si="12"/>
        <v>0</v>
      </c>
      <c r="N176" s="205"/>
      <c r="O176" s="116"/>
    </row>
    <row r="177" spans="1:15" ht="12.75" hidden="1">
      <c r="A177" s="137"/>
      <c r="B177" s="119" t="s">
        <v>22</v>
      </c>
      <c r="C177" s="119" t="s">
        <v>52</v>
      </c>
      <c r="D177" s="92"/>
      <c r="E177" s="56"/>
      <c r="F177" s="56"/>
      <c r="G177" s="56"/>
      <c r="H177" s="56"/>
      <c r="I177" s="215"/>
      <c r="J177" s="55"/>
      <c r="K177" s="93"/>
      <c r="L177" s="93"/>
      <c r="M177" s="156">
        <f t="shared" si="12"/>
        <v>0</v>
      </c>
      <c r="N177" s="115"/>
      <c r="O177" s="116"/>
    </row>
    <row r="178" spans="1:15" ht="13.5" thickBot="1">
      <c r="A178" s="139"/>
      <c r="B178" s="126" t="s">
        <v>22</v>
      </c>
      <c r="C178" s="126" t="s">
        <v>52</v>
      </c>
      <c r="D178" s="177"/>
      <c r="E178" s="178"/>
      <c r="F178" s="178"/>
      <c r="G178" s="178"/>
      <c r="H178" s="178"/>
      <c r="I178" s="218"/>
      <c r="J178" s="57"/>
      <c r="K178" s="96"/>
      <c r="L178" s="96"/>
      <c r="M178" s="133">
        <f t="shared" si="12"/>
        <v>0</v>
      </c>
      <c r="N178" s="180"/>
      <c r="O178" s="116"/>
    </row>
    <row r="179" spans="1:14" ht="13.5" thickBot="1">
      <c r="A179" s="168" t="s">
        <v>43</v>
      </c>
      <c r="B179" s="169" t="s">
        <v>22</v>
      </c>
      <c r="C179" s="169" t="s">
        <v>52</v>
      </c>
      <c r="D179" s="98"/>
      <c r="E179" s="100"/>
      <c r="F179" s="100"/>
      <c r="G179" s="100"/>
      <c r="H179" s="100"/>
      <c r="I179" s="104"/>
      <c r="J179" s="112"/>
      <c r="K179" s="64"/>
      <c r="L179" s="212"/>
      <c r="M179" s="190">
        <f aca="true" t="shared" si="13" ref="M179:M192">SUM(D179:L179)</f>
        <v>0</v>
      </c>
      <c r="N179" s="65">
        <f>M179</f>
        <v>0</v>
      </c>
    </row>
    <row r="180" spans="1:15" ht="13.5" thickBot="1">
      <c r="A180" s="138" t="s">
        <v>44</v>
      </c>
      <c r="B180" s="131" t="s">
        <v>22</v>
      </c>
      <c r="C180" s="131" t="s">
        <v>52</v>
      </c>
      <c r="D180" s="103"/>
      <c r="E180" s="60"/>
      <c r="F180" s="60"/>
      <c r="G180" s="60"/>
      <c r="H180" s="60"/>
      <c r="I180" s="90"/>
      <c r="J180" s="59"/>
      <c r="K180" s="213"/>
      <c r="L180" s="66"/>
      <c r="M180" s="133">
        <f t="shared" si="13"/>
        <v>0</v>
      </c>
      <c r="N180" s="110">
        <f>M180</f>
        <v>0</v>
      </c>
      <c r="O180" s="109">
        <f>SUM(N169:N180)</f>
        <v>69</v>
      </c>
    </row>
    <row r="181" spans="1:15" ht="12.75">
      <c r="A181" s="144" t="s">
        <v>248</v>
      </c>
      <c r="B181" s="145" t="s">
        <v>51</v>
      </c>
      <c r="C181" s="135" t="s">
        <v>52</v>
      </c>
      <c r="D181" s="106">
        <v>20</v>
      </c>
      <c r="E181" s="240"/>
      <c r="F181" s="240"/>
      <c r="G181" s="240">
        <v>20</v>
      </c>
      <c r="H181" s="255">
        <v>18</v>
      </c>
      <c r="I181" s="108"/>
      <c r="J181" s="17"/>
      <c r="K181" s="76"/>
      <c r="L181" s="37"/>
      <c r="M181" s="136">
        <f t="shared" si="13"/>
        <v>58</v>
      </c>
      <c r="N181" s="37">
        <v>58</v>
      </c>
      <c r="O181" s="116"/>
    </row>
    <row r="182" spans="1:15" ht="12.75">
      <c r="A182" s="153" t="s">
        <v>246</v>
      </c>
      <c r="B182" s="145" t="s">
        <v>51</v>
      </c>
      <c r="C182" s="135" t="s">
        <v>52</v>
      </c>
      <c r="D182" s="195"/>
      <c r="E182" s="56">
        <v>18</v>
      </c>
      <c r="F182" s="241">
        <v>11</v>
      </c>
      <c r="G182" s="241"/>
      <c r="H182" s="113">
        <v>20</v>
      </c>
      <c r="I182" s="56"/>
      <c r="J182" s="17"/>
      <c r="K182" s="93"/>
      <c r="L182" s="94"/>
      <c r="M182" s="136">
        <f t="shared" si="13"/>
        <v>49</v>
      </c>
      <c r="N182" s="94">
        <v>49</v>
      </c>
      <c r="O182" s="116"/>
    </row>
    <row r="183" spans="1:14" ht="12.75">
      <c r="A183" s="145" t="s">
        <v>241</v>
      </c>
      <c r="B183" s="145" t="s">
        <v>51</v>
      </c>
      <c r="C183" s="113" t="s">
        <v>52</v>
      </c>
      <c r="D183" s="225">
        <v>11</v>
      </c>
      <c r="E183" s="54"/>
      <c r="F183" s="230">
        <v>13</v>
      </c>
      <c r="G183" s="230"/>
      <c r="H183" s="244">
        <v>11</v>
      </c>
      <c r="I183" s="230"/>
      <c r="J183" s="36"/>
      <c r="K183" s="67"/>
      <c r="L183" s="68"/>
      <c r="M183" s="151">
        <f t="shared" si="13"/>
        <v>35</v>
      </c>
      <c r="N183" s="94">
        <v>35</v>
      </c>
    </row>
    <row r="184" spans="1:14" ht="12.75">
      <c r="A184" s="145" t="s">
        <v>242</v>
      </c>
      <c r="B184" s="145" t="s">
        <v>51</v>
      </c>
      <c r="C184" s="113" t="s">
        <v>52</v>
      </c>
      <c r="D184" s="226">
        <v>12</v>
      </c>
      <c r="E184" s="75"/>
      <c r="F184" s="238">
        <v>13</v>
      </c>
      <c r="G184" s="238"/>
      <c r="H184" s="149">
        <v>13</v>
      </c>
      <c r="I184" s="249"/>
      <c r="J184" s="36"/>
      <c r="K184" s="84"/>
      <c r="L184" s="85"/>
      <c r="M184" s="151">
        <f t="shared" si="13"/>
        <v>38</v>
      </c>
      <c r="N184" s="37">
        <v>38</v>
      </c>
    </row>
    <row r="185" spans="1:14" ht="12.75">
      <c r="A185" s="145"/>
      <c r="B185" s="145" t="s">
        <v>51</v>
      </c>
      <c r="C185" s="113" t="s">
        <v>52</v>
      </c>
      <c r="D185" s="77"/>
      <c r="E185" s="54"/>
      <c r="F185" s="230"/>
      <c r="G185" s="230"/>
      <c r="H185" s="81"/>
      <c r="I185" s="80"/>
      <c r="J185" s="36"/>
      <c r="K185" s="84"/>
      <c r="L185" s="85"/>
      <c r="M185" s="151">
        <f t="shared" si="13"/>
        <v>0</v>
      </c>
      <c r="N185" s="94"/>
    </row>
    <row r="186" spans="1:14" ht="12.75" hidden="1">
      <c r="A186" s="145"/>
      <c r="B186" s="145" t="s">
        <v>51</v>
      </c>
      <c r="C186" s="113" t="s">
        <v>52</v>
      </c>
      <c r="D186" s="51"/>
      <c r="E186" s="75"/>
      <c r="F186" s="238"/>
      <c r="G186" s="238"/>
      <c r="H186" s="36"/>
      <c r="I186" s="79"/>
      <c r="J186" s="36"/>
      <c r="K186" s="84"/>
      <c r="L186" s="85"/>
      <c r="M186" s="151">
        <f t="shared" si="13"/>
        <v>0</v>
      </c>
      <c r="N186" s="37"/>
    </row>
    <row r="187" spans="1:14" ht="12.75" hidden="1">
      <c r="A187" s="145"/>
      <c r="B187" s="145" t="s">
        <v>51</v>
      </c>
      <c r="C187" s="113" t="s">
        <v>52</v>
      </c>
      <c r="D187" s="219"/>
      <c r="E187" s="210"/>
      <c r="F187" s="242"/>
      <c r="G187" s="242"/>
      <c r="H187" s="209"/>
      <c r="I187" s="220"/>
      <c r="J187" s="36"/>
      <c r="K187" s="67"/>
      <c r="L187" s="68"/>
      <c r="M187" s="151">
        <f t="shared" si="13"/>
        <v>0</v>
      </c>
      <c r="N187" s="94"/>
    </row>
    <row r="188" spans="1:14" ht="12.75" hidden="1">
      <c r="A188" s="145"/>
      <c r="B188" s="145" t="s">
        <v>51</v>
      </c>
      <c r="C188" s="113" t="s">
        <v>52</v>
      </c>
      <c r="D188" s="219"/>
      <c r="E188" s="210"/>
      <c r="F188" s="242"/>
      <c r="G188" s="242"/>
      <c r="H188" s="209"/>
      <c r="I188" s="220"/>
      <c r="J188" s="36"/>
      <c r="K188" s="84"/>
      <c r="L188" s="85"/>
      <c r="M188" s="151">
        <f t="shared" si="13"/>
        <v>0</v>
      </c>
      <c r="N188" s="37"/>
    </row>
    <row r="189" spans="1:14" ht="12.75" hidden="1">
      <c r="A189" s="145"/>
      <c r="B189" s="145" t="s">
        <v>51</v>
      </c>
      <c r="C189" s="113" t="s">
        <v>52</v>
      </c>
      <c r="D189" s="77"/>
      <c r="E189" s="54"/>
      <c r="F189" s="230"/>
      <c r="G189" s="230"/>
      <c r="H189" s="81"/>
      <c r="I189" s="80"/>
      <c r="J189" s="36"/>
      <c r="K189" s="84"/>
      <c r="L189" s="85"/>
      <c r="M189" s="151">
        <f t="shared" si="13"/>
        <v>0</v>
      </c>
      <c r="N189" s="94"/>
    </row>
    <row r="190" spans="1:14" ht="13.5" thickBot="1">
      <c r="A190" s="166"/>
      <c r="B190" s="166" t="s">
        <v>51</v>
      </c>
      <c r="C190" s="182" t="s">
        <v>52</v>
      </c>
      <c r="D190" s="51"/>
      <c r="E190" s="75"/>
      <c r="F190" s="75"/>
      <c r="G190" s="238"/>
      <c r="H190" s="36"/>
      <c r="I190" s="79"/>
      <c r="J190" s="36"/>
      <c r="K190" s="67"/>
      <c r="L190" s="68"/>
      <c r="M190" s="151">
        <f t="shared" si="13"/>
        <v>0</v>
      </c>
      <c r="N190" s="37"/>
    </row>
    <row r="191" spans="1:14" ht="13.5" thickBot="1">
      <c r="A191" s="168" t="s">
        <v>43</v>
      </c>
      <c r="B191" s="169" t="s">
        <v>51</v>
      </c>
      <c r="C191" s="183" t="s">
        <v>52</v>
      </c>
      <c r="D191" s="98"/>
      <c r="E191" s="100"/>
      <c r="F191" s="100"/>
      <c r="G191" s="100"/>
      <c r="H191" s="100"/>
      <c r="I191" s="104"/>
      <c r="J191" s="112"/>
      <c r="K191" s="64"/>
      <c r="L191" s="212"/>
      <c r="M191" s="129">
        <f t="shared" si="13"/>
        <v>0</v>
      </c>
      <c r="N191" s="65">
        <f>M191</f>
        <v>0</v>
      </c>
    </row>
    <row r="192" spans="1:15" ht="13.5" thickBot="1">
      <c r="A192" s="138" t="s">
        <v>44</v>
      </c>
      <c r="B192" s="131" t="s">
        <v>51</v>
      </c>
      <c r="C192" s="152" t="s">
        <v>52</v>
      </c>
      <c r="D192" s="103"/>
      <c r="E192" s="60"/>
      <c r="F192" s="60"/>
      <c r="G192" s="60"/>
      <c r="H192" s="60"/>
      <c r="I192" s="90"/>
      <c r="J192" s="59"/>
      <c r="K192" s="213"/>
      <c r="L192" s="66">
        <v>19</v>
      </c>
      <c r="M192" s="133">
        <f t="shared" si="13"/>
        <v>19</v>
      </c>
      <c r="N192" s="110">
        <f>M192</f>
        <v>19</v>
      </c>
      <c r="O192" s="109">
        <f>SUM(N181:N192)</f>
        <v>199</v>
      </c>
    </row>
  </sheetData>
  <sheetProtection/>
  <mergeCells count="5">
    <mergeCell ref="A1:N1"/>
    <mergeCell ref="A2:N2"/>
    <mergeCell ref="A3:N3"/>
    <mergeCell ref="A4:N4"/>
    <mergeCell ref="A89:N89"/>
  </mergeCells>
  <printOptions/>
  <pageMargins left="0.96" right="0.75" top="0.73" bottom="1" header="0.73" footer="0.5"/>
  <pageSetup fitToHeight="2" fitToWidth="2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4"/>
  <sheetViews>
    <sheetView tabSelected="1" zoomScalePageLayoutView="0" workbookViewId="0" topLeftCell="A4">
      <selection activeCell="L15" sqref="L15"/>
    </sheetView>
  </sheetViews>
  <sheetFormatPr defaultColWidth="9.140625" defaultRowHeight="12.75"/>
  <cols>
    <col min="1" max="1" width="2.57421875" style="2" customWidth="1"/>
    <col min="2" max="2" width="15.57421875" style="0" customWidth="1"/>
    <col min="3" max="5" width="10.7109375" style="2" customWidth="1"/>
    <col min="6" max="6" width="12.28125" style="2" hidden="1" customWidth="1"/>
    <col min="7" max="9" width="10.7109375" style="2" customWidth="1"/>
  </cols>
  <sheetData>
    <row r="1" spans="1:9" ht="12.75">
      <c r="A1" s="18" t="str">
        <f>'Boys U11'!A2</f>
        <v>Venue : </v>
      </c>
      <c r="B1" s="18"/>
      <c r="D1" s="3" t="str">
        <f>'Boys U11'!E2</f>
        <v>Kidlington Sports Centre</v>
      </c>
      <c r="H1" s="3" t="str">
        <f>'Boys U11'!H2</f>
        <v>Date - </v>
      </c>
      <c r="I1" s="43" t="str">
        <f>'Boys U11'!I2</f>
        <v>9th February 2014</v>
      </c>
    </row>
    <row r="3" spans="2:9" ht="25.5">
      <c r="B3" s="4" t="s">
        <v>47</v>
      </c>
      <c r="C3" s="3" t="s">
        <v>1</v>
      </c>
      <c r="D3" s="3" t="s">
        <v>2</v>
      </c>
      <c r="E3" s="3" t="s">
        <v>3</v>
      </c>
      <c r="F3" s="279" t="s">
        <v>85</v>
      </c>
      <c r="G3" s="3" t="s">
        <v>4</v>
      </c>
      <c r="H3" s="3" t="s">
        <v>22</v>
      </c>
      <c r="I3" s="3" t="s">
        <v>5</v>
      </c>
    </row>
    <row r="4" ht="12.75">
      <c r="B4" s="19" t="s">
        <v>53</v>
      </c>
    </row>
    <row r="5" spans="1:9" ht="12.75">
      <c r="A5" s="2">
        <v>1</v>
      </c>
      <c r="B5" t="s">
        <v>6</v>
      </c>
      <c r="C5" s="8">
        <f>'Boys U11'!C9</f>
        <v>4</v>
      </c>
      <c r="D5" s="8">
        <f>'Boys U11'!D9</f>
        <v>6</v>
      </c>
      <c r="E5" s="8">
        <f>'Boys U11'!E9</f>
        <v>5</v>
      </c>
      <c r="F5" s="8">
        <f>'Boys U11'!F9</f>
        <v>0</v>
      </c>
      <c r="G5" s="8">
        <f>'Boys U11'!G9</f>
        <v>2</v>
      </c>
      <c r="H5" s="8">
        <f>'Boys U11'!H9</f>
        <v>3</v>
      </c>
      <c r="I5" s="8">
        <f>'Boys U11'!I9</f>
        <v>7</v>
      </c>
    </row>
    <row r="6" spans="1:9" ht="12.75">
      <c r="A6" s="2">
        <v>2</v>
      </c>
      <c r="B6" t="s">
        <v>9</v>
      </c>
      <c r="C6" s="8">
        <f>'Boys U11'!C20</f>
        <v>6</v>
      </c>
      <c r="D6" s="8">
        <f>'Boys U11'!D20</f>
        <v>4</v>
      </c>
      <c r="E6" s="8">
        <f>'Boys U11'!E20</f>
        <v>7</v>
      </c>
      <c r="F6" s="8">
        <f>'Boys U11'!F20</f>
        <v>0</v>
      </c>
      <c r="G6" s="8">
        <f>'Boys U11'!G20</f>
        <v>2</v>
      </c>
      <c r="H6" s="8">
        <f>'Boys U11'!H20</f>
        <v>5</v>
      </c>
      <c r="I6" s="8">
        <f>'Boys U11'!I20</f>
        <v>3</v>
      </c>
    </row>
    <row r="7" spans="1:9" ht="12.75">
      <c r="A7" s="2">
        <v>3</v>
      </c>
      <c r="B7" t="s">
        <v>13</v>
      </c>
      <c r="C7" s="8">
        <f>'Boys U11'!C31</f>
        <v>4</v>
      </c>
      <c r="D7" s="8">
        <f>'Boys U11'!D31</f>
        <v>5</v>
      </c>
      <c r="E7" s="8">
        <f>'Boys U11'!E31</f>
        <v>7</v>
      </c>
      <c r="F7" s="8">
        <f>'Boys U11'!F31</f>
        <v>0</v>
      </c>
      <c r="G7" s="8">
        <f>'Boys U11'!G31</f>
        <v>2</v>
      </c>
      <c r="H7" s="8">
        <f>'Boys U11'!H31</f>
        <v>3</v>
      </c>
      <c r="I7" s="8">
        <f>'Boys U11'!I31</f>
        <v>6</v>
      </c>
    </row>
    <row r="8" spans="1:9" ht="12.75">
      <c r="A8" s="2">
        <v>4</v>
      </c>
      <c r="B8" t="s">
        <v>30</v>
      </c>
      <c r="C8" s="8">
        <f>'Boys U11'!C38</f>
        <v>4</v>
      </c>
      <c r="D8" s="8">
        <f>'Boys U11'!D38</f>
        <v>7</v>
      </c>
      <c r="E8" s="8">
        <f>'Boys U11'!E38</f>
        <v>5</v>
      </c>
      <c r="F8" s="8">
        <f>'Boys U11'!F38</f>
        <v>0</v>
      </c>
      <c r="G8" s="8">
        <f>'Boys U11'!G38</f>
        <v>2</v>
      </c>
      <c r="H8" s="8">
        <f>'Boys U11'!H38</f>
        <v>3</v>
      </c>
      <c r="I8" s="8">
        <f>'Boys U11'!I38</f>
        <v>6</v>
      </c>
    </row>
    <row r="9" spans="1:9" ht="12.75">
      <c r="A9" s="2">
        <v>5</v>
      </c>
      <c r="B9" t="s">
        <v>18</v>
      </c>
      <c r="C9" s="8">
        <f>'Boys U11'!C45</f>
        <v>2</v>
      </c>
      <c r="D9" s="8">
        <f>'Boys U11'!D45</f>
        <v>5</v>
      </c>
      <c r="E9" s="8">
        <f>'Boys U11'!E45</f>
        <v>7</v>
      </c>
      <c r="F9" s="8">
        <f>'Boys U11'!F45</f>
        <v>0</v>
      </c>
      <c r="G9" s="8">
        <f>'Boys U11'!G45</f>
        <v>4</v>
      </c>
      <c r="H9" s="8">
        <f>'Boys U11'!H45</f>
        <v>3</v>
      </c>
      <c r="I9" s="8">
        <f>'Boys U11'!I45</f>
        <v>6</v>
      </c>
    </row>
    <row r="10" spans="1:9" ht="12.75">
      <c r="A10" s="2">
        <v>6</v>
      </c>
      <c r="B10" t="s">
        <v>78</v>
      </c>
      <c r="C10" s="8">
        <f>'Boys U11'!C52</f>
        <v>2</v>
      </c>
      <c r="D10" s="8">
        <f>'Boys U11'!D52</f>
        <v>4</v>
      </c>
      <c r="E10" s="8">
        <f>'Boys U11'!E52</f>
        <v>7</v>
      </c>
      <c r="F10" s="8">
        <f>'Boys U11'!F52</f>
        <v>0</v>
      </c>
      <c r="G10" s="8">
        <f>'Boys U11'!G52</f>
        <v>3</v>
      </c>
      <c r="H10" s="8">
        <f>'Boys U11'!H52</f>
        <v>6</v>
      </c>
      <c r="I10" s="8">
        <f>'Boys U11'!I52</f>
        <v>5</v>
      </c>
    </row>
    <row r="11" spans="1:9" ht="12.75">
      <c r="A11" s="2">
        <v>7</v>
      </c>
      <c r="B11" t="s">
        <v>19</v>
      </c>
      <c r="C11" s="8">
        <f>'Boys U11'!C57</f>
        <v>4</v>
      </c>
      <c r="D11" s="8">
        <f>'Boys U11'!D57</f>
        <v>6</v>
      </c>
      <c r="E11" s="8">
        <f>'Boys U11'!E57</f>
        <v>7</v>
      </c>
      <c r="F11" s="8">
        <f>'Boys U11'!F57</f>
        <v>0</v>
      </c>
      <c r="G11" s="8">
        <f>'Boys U11'!G57</f>
        <v>2</v>
      </c>
      <c r="H11" s="8">
        <f>'Boys U11'!H57</f>
        <v>5</v>
      </c>
      <c r="I11" s="8">
        <f>'Boys U11'!I57</f>
        <v>3</v>
      </c>
    </row>
    <row r="12" spans="2:9" ht="12.75">
      <c r="B12" s="20" t="s">
        <v>55</v>
      </c>
      <c r="C12" s="21">
        <f aca="true" t="shared" si="0" ref="C12:I12">SUM(C5:C11)</f>
        <v>26</v>
      </c>
      <c r="D12" s="21">
        <f t="shared" si="0"/>
        <v>37</v>
      </c>
      <c r="E12" s="21">
        <f t="shared" si="0"/>
        <v>45</v>
      </c>
      <c r="F12" s="21">
        <f t="shared" si="0"/>
        <v>0</v>
      </c>
      <c r="G12" s="21">
        <f t="shared" si="0"/>
        <v>17</v>
      </c>
      <c r="H12" s="21">
        <f t="shared" si="0"/>
        <v>28</v>
      </c>
      <c r="I12" s="21">
        <f t="shared" si="0"/>
        <v>36</v>
      </c>
    </row>
    <row r="13" spans="2:9" ht="12.75">
      <c r="B13" s="19" t="s">
        <v>56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35" t="s">
        <v>84</v>
      </c>
      <c r="C14" s="8">
        <f>'Boys U13'!C9</f>
        <v>0</v>
      </c>
      <c r="D14" s="8">
        <f>'Boys U13'!D9</f>
        <v>0</v>
      </c>
      <c r="E14" s="8">
        <f>'Boys U13'!E9</f>
        <v>7</v>
      </c>
      <c r="F14" s="8">
        <f>'Boys U13'!F9</f>
        <v>0</v>
      </c>
      <c r="G14" s="8">
        <f>'Boys U13'!G9</f>
        <v>0</v>
      </c>
      <c r="H14" s="8">
        <f>'Boys U13'!H9</f>
        <v>0</v>
      </c>
      <c r="I14" s="8">
        <f>'Boys U13'!I9</f>
        <v>0</v>
      </c>
    </row>
    <row r="15" spans="1:9" ht="12.75">
      <c r="A15" s="2">
        <v>2</v>
      </c>
      <c r="B15" t="s">
        <v>24</v>
      </c>
      <c r="C15" s="8">
        <f>'Boys U13'!C16</f>
        <v>3</v>
      </c>
      <c r="D15" s="8">
        <f>'Boys U13'!D16</f>
        <v>6</v>
      </c>
      <c r="E15" s="8">
        <f>'Boys U13'!E16</f>
        <v>7</v>
      </c>
      <c r="F15" s="8">
        <f>'Boys U13'!F16</f>
        <v>0</v>
      </c>
      <c r="G15" s="8">
        <f>'Boys U13'!G16</f>
        <v>5</v>
      </c>
      <c r="H15" s="8">
        <f>'Boys U13'!H16</f>
        <v>0</v>
      </c>
      <c r="I15" s="8">
        <f>'Boys U13'!I16</f>
        <v>4</v>
      </c>
    </row>
    <row r="16" spans="1:9" ht="12.75">
      <c r="A16" s="2">
        <v>3</v>
      </c>
      <c r="B16" t="s">
        <v>30</v>
      </c>
      <c r="C16" s="8">
        <f>'Boys U13'!C23</f>
        <v>3</v>
      </c>
      <c r="D16" s="8">
        <f>'Boys U13'!D23</f>
        <v>5</v>
      </c>
      <c r="E16" s="8">
        <f>'Boys U13'!E23</f>
        <v>7</v>
      </c>
      <c r="F16" s="8">
        <f>'Boys U13'!F23</f>
        <v>0</v>
      </c>
      <c r="G16" s="8">
        <f>'Boys U13'!G23</f>
        <v>6</v>
      </c>
      <c r="H16" s="8">
        <f>'Boys U13'!H23</f>
        <v>0</v>
      </c>
      <c r="I16" s="8">
        <f>'Boys U13'!I23</f>
        <v>4</v>
      </c>
    </row>
    <row r="17" spans="1:9" ht="12.75">
      <c r="A17" s="2">
        <v>4</v>
      </c>
      <c r="B17" t="s">
        <v>25</v>
      </c>
      <c r="C17" s="8">
        <f>'Boys U13'!C30</f>
        <v>0</v>
      </c>
      <c r="D17" s="8">
        <f>'Boys U13'!D30</f>
        <v>5</v>
      </c>
      <c r="E17" s="8">
        <f>'Boys U13'!E30</f>
        <v>7</v>
      </c>
      <c r="F17" s="8">
        <f>'Boys U13'!F30</f>
        <v>0</v>
      </c>
      <c r="G17" s="8">
        <f>'Boys U13'!G30</f>
        <v>6</v>
      </c>
      <c r="H17" s="8">
        <f>'Boys U13'!H30</f>
        <v>0</v>
      </c>
      <c r="I17" s="8">
        <f>'Boys U13'!I30</f>
        <v>0</v>
      </c>
    </row>
    <row r="18" spans="1:9" ht="12.75">
      <c r="A18" s="2">
        <v>5</v>
      </c>
      <c r="B18" t="s">
        <v>13</v>
      </c>
      <c r="C18" s="8">
        <f>'Boys U13'!C37</f>
        <v>4</v>
      </c>
      <c r="D18" s="8">
        <f>'Boys U13'!D37</f>
        <v>6</v>
      </c>
      <c r="E18" s="8">
        <f>'Boys U13'!E37</f>
        <v>7</v>
      </c>
      <c r="F18" s="8">
        <f>'Boys U13'!F37</f>
        <v>0</v>
      </c>
      <c r="G18" s="8">
        <f>'Boys U13'!G37</f>
        <v>5</v>
      </c>
      <c r="H18" s="8">
        <f>'Boys U13'!H37</f>
        <v>0</v>
      </c>
      <c r="I18" s="8">
        <f>'Boys U13'!I37</f>
        <v>4</v>
      </c>
    </row>
    <row r="19" spans="1:9" ht="12.75">
      <c r="A19" s="2">
        <v>6</v>
      </c>
      <c r="B19" t="s">
        <v>35</v>
      </c>
      <c r="C19" s="8">
        <f>'Boys U13'!C44</f>
        <v>0</v>
      </c>
      <c r="D19" s="8">
        <f>'Boys U13'!D44</f>
        <v>6</v>
      </c>
      <c r="E19" s="8">
        <f>'Boys U13'!E44</f>
        <v>7</v>
      </c>
      <c r="F19" s="8">
        <f>'Boys U13'!F44</f>
        <v>0</v>
      </c>
      <c r="G19" s="8">
        <f>'Boys U13'!G44</f>
        <v>5</v>
      </c>
      <c r="H19" s="8">
        <f>'Boys U13'!H44</f>
        <v>0</v>
      </c>
      <c r="I19" s="8">
        <f>'Boys U13'!I44</f>
        <v>4</v>
      </c>
    </row>
    <row r="20" spans="1:9" ht="12.75">
      <c r="A20" s="2">
        <v>7</v>
      </c>
      <c r="B20" t="s">
        <v>27</v>
      </c>
      <c r="C20" s="8">
        <f>'Boys U13'!C47</f>
        <v>0</v>
      </c>
      <c r="D20" s="8">
        <f>'Boys U13'!D47</f>
        <v>6</v>
      </c>
      <c r="E20" s="8">
        <f>'Boys U13'!E47</f>
        <v>7</v>
      </c>
      <c r="F20" s="8">
        <f>'Boys U13'!F47</f>
        <v>0</v>
      </c>
      <c r="G20" s="8">
        <f>'Boys U13'!G47</f>
        <v>5</v>
      </c>
      <c r="H20" s="8">
        <f>'Boys U13'!H47</f>
        <v>0</v>
      </c>
      <c r="I20" s="8">
        <f>'Boys U13'!I47</f>
        <v>0</v>
      </c>
    </row>
    <row r="21" spans="1:9" ht="12.75">
      <c r="A21" s="2">
        <v>8</v>
      </c>
      <c r="B21" t="s">
        <v>28</v>
      </c>
      <c r="C21" s="8">
        <f>'Boys U13'!C50</f>
        <v>0</v>
      </c>
      <c r="D21" s="8">
        <f>'Boys U13'!D50</f>
        <v>0</v>
      </c>
      <c r="E21" s="8">
        <f>'Boys U13'!E50</f>
        <v>7</v>
      </c>
      <c r="F21" s="8">
        <f>'Boys U13'!F50</f>
        <v>0</v>
      </c>
      <c r="G21" s="8">
        <f>'Boys U13'!G50</f>
        <v>0</v>
      </c>
      <c r="H21" s="8">
        <f>'Boys U13'!H50</f>
        <v>0</v>
      </c>
      <c r="I21" s="8">
        <f>'Boys U13'!I50</f>
        <v>0</v>
      </c>
    </row>
    <row r="22" spans="2:9" ht="12.75">
      <c r="B22" s="20" t="s">
        <v>55</v>
      </c>
      <c r="C22" s="21">
        <f aca="true" t="shared" si="1" ref="C22:I22">SUM(C14:C21)</f>
        <v>10</v>
      </c>
      <c r="D22" s="21">
        <f t="shared" si="1"/>
        <v>34</v>
      </c>
      <c r="E22" s="21">
        <f t="shared" si="1"/>
        <v>56</v>
      </c>
      <c r="F22" s="21">
        <f t="shared" si="1"/>
        <v>0</v>
      </c>
      <c r="G22" s="21">
        <f t="shared" si="1"/>
        <v>32</v>
      </c>
      <c r="H22" s="21">
        <f t="shared" si="1"/>
        <v>0</v>
      </c>
      <c r="I22" s="21">
        <f t="shared" si="1"/>
        <v>16</v>
      </c>
    </row>
    <row r="23" spans="2:9" ht="12.75">
      <c r="B23" s="20"/>
      <c r="C23"/>
      <c r="D23"/>
      <c r="E23"/>
      <c r="F23"/>
      <c r="G23"/>
      <c r="H23"/>
      <c r="I23"/>
    </row>
    <row r="24" spans="2:9" ht="12.75">
      <c r="B24" s="20"/>
      <c r="C24" s="22"/>
      <c r="D24" s="22"/>
      <c r="E24" s="22"/>
      <c r="F24" s="22"/>
      <c r="G24" s="22"/>
      <c r="H24" s="22"/>
      <c r="I24" s="22"/>
    </row>
    <row r="25" spans="2:9" ht="25.5">
      <c r="B25" s="4" t="s">
        <v>52</v>
      </c>
      <c r="C25" s="23" t="s">
        <v>1</v>
      </c>
      <c r="D25" s="23" t="s">
        <v>2</v>
      </c>
      <c r="E25" s="23" t="s">
        <v>3</v>
      </c>
      <c r="F25" s="279" t="s">
        <v>85</v>
      </c>
      <c r="G25" s="23" t="s">
        <v>4</v>
      </c>
      <c r="H25" s="23" t="s">
        <v>22</v>
      </c>
      <c r="I25" s="23" t="s">
        <v>5</v>
      </c>
    </row>
    <row r="26" spans="2:9" ht="12.75">
      <c r="B26" s="19" t="s">
        <v>53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U11'!C9</f>
        <v>0</v>
      </c>
      <c r="D27" s="8">
        <f>'Girls U11'!D9</f>
        <v>6</v>
      </c>
      <c r="E27" s="8">
        <f>'Girls U11'!E9</f>
        <v>5</v>
      </c>
      <c r="F27" s="8">
        <f>'Girls U11'!F9</f>
        <v>0</v>
      </c>
      <c r="G27" s="8">
        <f>'Girls U11'!G9</f>
        <v>3</v>
      </c>
      <c r="H27" s="8">
        <f>'Girls U11'!H9</f>
        <v>4</v>
      </c>
      <c r="I27" s="8">
        <f>'Girls U11'!I9</f>
        <v>7</v>
      </c>
    </row>
    <row r="28" spans="1:9" ht="12.75">
      <c r="A28" s="2">
        <v>2</v>
      </c>
      <c r="B28" t="s">
        <v>9</v>
      </c>
      <c r="C28" s="8">
        <f>'Girls U11'!C20</f>
        <v>2</v>
      </c>
      <c r="D28" s="8">
        <f>'Girls U11'!D20</f>
        <v>6</v>
      </c>
      <c r="E28" s="8">
        <f>'Girls U11'!E20</f>
        <v>7</v>
      </c>
      <c r="F28" s="8">
        <f>'Girls U11'!F20</f>
        <v>0</v>
      </c>
      <c r="G28" s="8">
        <f>'Girls U11'!G20</f>
        <v>4</v>
      </c>
      <c r="H28" s="8">
        <f>'Girls U11'!H20</f>
        <v>3</v>
      </c>
      <c r="I28" s="8">
        <f>'Girls U11'!I20</f>
        <v>5</v>
      </c>
    </row>
    <row r="29" spans="1:9" ht="12.75">
      <c r="A29" s="2">
        <v>3</v>
      </c>
      <c r="B29" t="s">
        <v>13</v>
      </c>
      <c r="C29" s="8">
        <f>'Girls U11'!C31</f>
        <v>2</v>
      </c>
      <c r="D29" s="8">
        <f>'Girls U11'!D31</f>
        <v>5</v>
      </c>
      <c r="E29" s="8">
        <f>'Girls U11'!E31</f>
        <v>6</v>
      </c>
      <c r="F29" s="8">
        <f>'Girls U11'!F31</f>
        <v>0</v>
      </c>
      <c r="G29" s="8">
        <f>'Girls U11'!G31</f>
        <v>4</v>
      </c>
      <c r="H29" s="8">
        <f>'Girls U11'!H31</f>
        <v>3</v>
      </c>
      <c r="I29" s="8">
        <f>'Girls U11'!I31</f>
        <v>7</v>
      </c>
    </row>
    <row r="30" spans="1:9" ht="12.75">
      <c r="A30" s="2">
        <v>4</v>
      </c>
      <c r="B30" t="s">
        <v>30</v>
      </c>
      <c r="C30" s="8">
        <f>'Girls U11'!C38</f>
        <v>0</v>
      </c>
      <c r="D30" s="8">
        <f>'Girls U11'!D38</f>
        <v>4</v>
      </c>
      <c r="E30" s="8">
        <f>'Girls U11'!E38</f>
        <v>7</v>
      </c>
      <c r="F30" s="8">
        <f>'Girls U11'!F38</f>
        <v>0</v>
      </c>
      <c r="G30" s="8">
        <f>'Girls U11'!G38</f>
        <v>3</v>
      </c>
      <c r="H30" s="8">
        <f>'Girls U11'!H38</f>
        <v>5</v>
      </c>
      <c r="I30" s="8">
        <f>'Girls U11'!I38</f>
        <v>6</v>
      </c>
    </row>
    <row r="31" spans="1:9" ht="12.75">
      <c r="A31" s="2">
        <v>5</v>
      </c>
      <c r="B31" t="s">
        <v>18</v>
      </c>
      <c r="C31" s="8">
        <f>'Girls U11'!C45</f>
        <v>4</v>
      </c>
      <c r="D31" s="8">
        <f>'Girls U11'!D45</f>
        <v>3</v>
      </c>
      <c r="E31" s="8">
        <f>'Girls U11'!E45</f>
        <v>7</v>
      </c>
      <c r="F31" s="8">
        <f>'Girls U11'!F45</f>
        <v>0</v>
      </c>
      <c r="G31" s="8">
        <f>'Girls U11'!G45</f>
        <v>5</v>
      </c>
      <c r="H31" s="8">
        <f>'Girls U11'!H45</f>
        <v>2</v>
      </c>
      <c r="I31" s="8">
        <f>'Girls U11'!I45</f>
        <v>6</v>
      </c>
    </row>
    <row r="32" spans="1:9" ht="12.75">
      <c r="A32" s="2">
        <v>6</v>
      </c>
      <c r="B32" t="s">
        <v>78</v>
      </c>
      <c r="C32" s="8">
        <f>'Girls U11'!C52</f>
        <v>0</v>
      </c>
      <c r="D32" s="8">
        <f>'Girls U11'!D52</f>
        <v>5</v>
      </c>
      <c r="E32" s="8">
        <f>'Girls U11'!E52</f>
        <v>4</v>
      </c>
      <c r="F32" s="8">
        <f>'Girls U11'!F52</f>
        <v>0</v>
      </c>
      <c r="G32" s="8">
        <f>'Girls U11'!G52</f>
        <v>6</v>
      </c>
      <c r="H32" s="8">
        <f>'Girls U11'!H52</f>
        <v>3</v>
      </c>
      <c r="I32" s="8">
        <f>'Girls U11'!I52</f>
        <v>7</v>
      </c>
    </row>
    <row r="33" spans="1:9" ht="12.75">
      <c r="A33" s="2">
        <v>7</v>
      </c>
      <c r="B33" t="s">
        <v>19</v>
      </c>
      <c r="C33" s="8">
        <f>'Girls U11'!C57</f>
        <v>0</v>
      </c>
      <c r="D33" s="8">
        <f>'Girls U11'!D57</f>
        <v>5</v>
      </c>
      <c r="E33" s="8">
        <f>'Girls U11'!E57</f>
        <v>7</v>
      </c>
      <c r="F33" s="8">
        <f>'Girls U11'!F57</f>
        <v>0</v>
      </c>
      <c r="G33" s="8">
        <f>'Girls U11'!G57</f>
        <v>4</v>
      </c>
      <c r="H33" s="8">
        <f>'Girls U11'!H57</f>
        <v>3</v>
      </c>
      <c r="I33" s="8">
        <f>'Girls U11'!I57</f>
        <v>6</v>
      </c>
    </row>
    <row r="34" spans="2:9" ht="12.75">
      <c r="B34" s="20" t="s">
        <v>55</v>
      </c>
      <c r="C34" s="21">
        <f aca="true" t="shared" si="2" ref="C34:I34">SUM(C27:C33)</f>
        <v>8</v>
      </c>
      <c r="D34" s="21">
        <f t="shared" si="2"/>
        <v>34</v>
      </c>
      <c r="E34" s="21">
        <f t="shared" si="2"/>
        <v>43</v>
      </c>
      <c r="F34" s="21">
        <f t="shared" si="2"/>
        <v>0</v>
      </c>
      <c r="G34" s="21">
        <f t="shared" si="2"/>
        <v>29</v>
      </c>
      <c r="H34" s="21">
        <f t="shared" si="2"/>
        <v>23</v>
      </c>
      <c r="I34" s="21">
        <f t="shared" si="2"/>
        <v>44</v>
      </c>
    </row>
    <row r="35" spans="2:9" ht="12.75">
      <c r="B35" s="19" t="s">
        <v>56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35" t="s">
        <v>84</v>
      </c>
      <c r="C36" s="8">
        <f>'Girls U13'!C10</f>
        <v>0</v>
      </c>
      <c r="D36" s="8">
        <f>'Girls U13'!D10</f>
        <v>5</v>
      </c>
      <c r="E36" s="8">
        <f>'Girls U13'!E10</f>
        <v>7</v>
      </c>
      <c r="F36" s="8">
        <f>'Girls U13'!F10</f>
        <v>0</v>
      </c>
      <c r="G36" s="8">
        <f>'Girls U13'!G10</f>
        <v>0</v>
      </c>
      <c r="H36" s="8">
        <f>'Girls U13'!H10</f>
        <v>4</v>
      </c>
      <c r="I36" s="8">
        <f>'Girls U13'!I10</f>
        <v>6</v>
      </c>
    </row>
    <row r="37" spans="1:9" ht="12.75">
      <c r="A37" s="2">
        <v>2</v>
      </c>
      <c r="B37" t="s">
        <v>24</v>
      </c>
      <c r="C37" s="8">
        <f>'Girls U13'!C17</f>
        <v>0</v>
      </c>
      <c r="D37" s="8">
        <f>'Girls U13'!D17</f>
        <v>4</v>
      </c>
      <c r="E37" s="8">
        <f>'Girls U13'!E17</f>
        <v>6</v>
      </c>
      <c r="F37" s="8">
        <f>'Girls U13'!F17</f>
        <v>0</v>
      </c>
      <c r="G37" s="8">
        <f>'Girls U13'!G17</f>
        <v>5</v>
      </c>
      <c r="H37" s="8">
        <f>'Girls U13'!H17</f>
        <v>7</v>
      </c>
      <c r="I37" s="8">
        <f>'Girls U13'!I17</f>
        <v>3</v>
      </c>
    </row>
    <row r="38" spans="1:9" ht="12.75">
      <c r="A38" s="2">
        <v>3</v>
      </c>
      <c r="B38" t="s">
        <v>30</v>
      </c>
      <c r="C38" s="8">
        <f>'Girls U13'!C24</f>
        <v>0</v>
      </c>
      <c r="D38" s="8">
        <f>'Girls U13'!D24</f>
        <v>0</v>
      </c>
      <c r="E38" s="8">
        <f>'Girls U13'!E24</f>
        <v>0</v>
      </c>
      <c r="F38" s="8">
        <f>'Girls U13'!F24</f>
        <v>0</v>
      </c>
      <c r="G38" s="8">
        <f>'Girls U13'!G24</f>
        <v>0</v>
      </c>
      <c r="H38" s="8">
        <f>'Girls U13'!H24</f>
        <v>0</v>
      </c>
      <c r="I38" s="8">
        <f>'Girls U13'!I24</f>
        <v>0</v>
      </c>
    </row>
    <row r="39" spans="1:9" ht="12.75">
      <c r="A39" s="2">
        <v>4</v>
      </c>
      <c r="B39" t="s">
        <v>25</v>
      </c>
      <c r="C39" s="8">
        <f>'Girls U13'!C31</f>
        <v>0</v>
      </c>
      <c r="D39" s="8">
        <f>'Girls U13'!D31</f>
        <v>7</v>
      </c>
      <c r="E39" s="8">
        <f>'Girls U13'!E31</f>
        <v>6</v>
      </c>
      <c r="F39" s="8">
        <f>'Girls U13'!F31</f>
        <v>0</v>
      </c>
      <c r="G39" s="8">
        <f>'Girls U13'!G31</f>
        <v>3</v>
      </c>
      <c r="H39" s="8">
        <f>'Girls U13'!H31</f>
        <v>5</v>
      </c>
      <c r="I39" s="8">
        <f>'Girls U13'!I31</f>
        <v>4</v>
      </c>
    </row>
    <row r="40" spans="1:9" ht="12.75">
      <c r="A40" s="2">
        <v>5</v>
      </c>
      <c r="B40" t="s">
        <v>35</v>
      </c>
      <c r="C40" s="8">
        <f>'Girls U13'!C38</f>
        <v>0</v>
      </c>
      <c r="D40" s="8">
        <f>'Girls U13'!D38</f>
        <v>6</v>
      </c>
      <c r="E40" s="8">
        <f>'Girls U13'!E38</f>
        <v>4</v>
      </c>
      <c r="F40" s="8">
        <f>'Girls U13'!F38</f>
        <v>0</v>
      </c>
      <c r="G40" s="8">
        <f>'Girls U13'!G38</f>
        <v>3</v>
      </c>
      <c r="H40" s="8">
        <f>'Girls U13'!H38</f>
        <v>7</v>
      </c>
      <c r="I40" s="8">
        <f>'Girls U13'!I38</f>
        <v>5</v>
      </c>
    </row>
    <row r="41" spans="1:9" ht="12.75">
      <c r="A41" s="2">
        <v>6</v>
      </c>
      <c r="B41" t="s">
        <v>13</v>
      </c>
      <c r="C41" s="8">
        <f>'Girls U13'!C45</f>
        <v>3</v>
      </c>
      <c r="D41" s="8">
        <f>'Girls U13'!D45</f>
        <v>7</v>
      </c>
      <c r="E41" s="8">
        <f>'Girls U13'!E45</f>
        <v>5</v>
      </c>
      <c r="F41" s="8">
        <f>'Girls U13'!F45</f>
        <v>0</v>
      </c>
      <c r="G41" s="8">
        <f>'Girls U13'!G45</f>
        <v>3</v>
      </c>
      <c r="H41" s="8">
        <f>'Girls U13'!H45</f>
        <v>6</v>
      </c>
      <c r="I41" s="8">
        <f>'Girls U13'!I45</f>
        <v>4</v>
      </c>
    </row>
    <row r="42" spans="1:9" ht="12.75">
      <c r="A42" s="2">
        <v>7</v>
      </c>
      <c r="B42" t="s">
        <v>27</v>
      </c>
      <c r="C42" s="8">
        <f>'Girls U13'!C48</f>
        <v>2</v>
      </c>
      <c r="D42" s="8">
        <f>'Girls U13'!D48</f>
        <v>6</v>
      </c>
      <c r="E42" s="8">
        <f>'Girls U13'!E48</f>
        <v>7</v>
      </c>
      <c r="F42" s="8">
        <f>'Girls U13'!F48</f>
        <v>0</v>
      </c>
      <c r="G42" s="8">
        <f>'Girls U13'!G48</f>
        <v>3</v>
      </c>
      <c r="H42" s="8">
        <f>'Girls U13'!H48</f>
        <v>4</v>
      </c>
      <c r="I42" s="8">
        <f>'Girls U13'!I48</f>
        <v>5</v>
      </c>
    </row>
    <row r="43" spans="1:9" ht="12.75">
      <c r="A43" s="2">
        <v>8</v>
      </c>
      <c r="B43" t="s">
        <v>28</v>
      </c>
      <c r="C43" s="8">
        <f>'Girls U13'!C51</f>
        <v>0</v>
      </c>
      <c r="D43" s="8">
        <f>'Girls U13'!D51</f>
        <v>6</v>
      </c>
      <c r="E43" s="8">
        <f>'Girls U13'!E51</f>
        <v>5</v>
      </c>
      <c r="F43" s="8">
        <f>'Girls U13'!F51</f>
        <v>0</v>
      </c>
      <c r="G43" s="8">
        <f>'Girls U13'!G51</f>
        <v>0</v>
      </c>
      <c r="H43" s="8">
        <f>'Girls U13'!H51</f>
        <v>7</v>
      </c>
      <c r="I43" s="8">
        <f>'Girls U13'!I51</f>
        <v>4</v>
      </c>
    </row>
    <row r="44" spans="2:9" ht="12.75">
      <c r="B44" s="20" t="s">
        <v>55</v>
      </c>
      <c r="C44" s="21">
        <f aca="true" t="shared" si="3" ref="C44:I44">SUM(C36:C43)</f>
        <v>5</v>
      </c>
      <c r="D44" s="21">
        <f t="shared" si="3"/>
        <v>41</v>
      </c>
      <c r="E44" s="21">
        <f t="shared" si="3"/>
        <v>40</v>
      </c>
      <c r="F44" s="21">
        <f t="shared" si="3"/>
        <v>0</v>
      </c>
      <c r="G44" s="21">
        <f t="shared" si="3"/>
        <v>17</v>
      </c>
      <c r="H44" s="21">
        <f t="shared" si="3"/>
        <v>40</v>
      </c>
      <c r="I44" s="21">
        <f t="shared" si="3"/>
        <v>31</v>
      </c>
    </row>
    <row r="45" spans="2:9" ht="12.75">
      <c r="B45" s="20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25.5">
      <c r="C47" s="3" t="s">
        <v>1</v>
      </c>
      <c r="D47" s="3" t="s">
        <v>2</v>
      </c>
      <c r="E47" s="3" t="s">
        <v>3</v>
      </c>
      <c r="F47" s="279" t="s">
        <v>85</v>
      </c>
      <c r="G47" s="3" t="s">
        <v>4</v>
      </c>
      <c r="H47" s="3" t="s">
        <v>22</v>
      </c>
      <c r="I47" s="3" t="s">
        <v>5</v>
      </c>
    </row>
    <row r="48" spans="2:9" ht="12.75">
      <c r="B48" s="4" t="s">
        <v>47</v>
      </c>
      <c r="C48" s="3"/>
      <c r="D48" s="3"/>
      <c r="E48" s="3"/>
      <c r="F48" s="3"/>
      <c r="G48" s="3"/>
      <c r="H48" s="3"/>
      <c r="I48" s="3"/>
    </row>
    <row r="49" spans="2:9" ht="12.75">
      <c r="B49" s="19" t="s">
        <v>57</v>
      </c>
      <c r="C49" s="21">
        <f>'U15 All Rounder'!O17</f>
        <v>19</v>
      </c>
      <c r="D49" s="21">
        <f>'U15 All Rounder'!O28</f>
        <v>93</v>
      </c>
      <c r="E49" s="21">
        <f>'U15 All Rounder'!O40</f>
        <v>236</v>
      </c>
      <c r="F49" s="21">
        <f>'U15 All Rounder'!O52</f>
        <v>0</v>
      </c>
      <c r="G49" s="21">
        <f>'U15 All Rounder'!O63</f>
        <v>0</v>
      </c>
      <c r="H49" s="21">
        <f>'U15 All Rounder'!O75</f>
        <v>0</v>
      </c>
      <c r="I49" s="21">
        <f>'U15 All Rounder'!O87</f>
        <v>258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52</v>
      </c>
      <c r="C51" s="8"/>
      <c r="D51" s="8"/>
      <c r="E51" s="8"/>
      <c r="F51" s="8"/>
      <c r="G51" s="8"/>
      <c r="H51" s="8"/>
      <c r="I51" s="8"/>
    </row>
    <row r="52" spans="2:9" ht="12.75">
      <c r="B52" s="19" t="s">
        <v>57</v>
      </c>
      <c r="C52" s="21">
        <f>'U15 All Rounder'!O120</f>
        <v>0</v>
      </c>
      <c r="D52" s="21">
        <f>'U15 All Rounder'!O132</f>
        <v>252</v>
      </c>
      <c r="E52" s="21">
        <f>'U15 All Rounder'!O144</f>
        <v>120</v>
      </c>
      <c r="F52" s="21">
        <f>'U15 All Rounder'!O156</f>
        <v>0</v>
      </c>
      <c r="G52" s="21">
        <f>'U15 All Rounder'!O168</f>
        <v>0</v>
      </c>
      <c r="H52" s="21">
        <f>'U15 All Rounder'!O180</f>
        <v>69</v>
      </c>
      <c r="I52" s="21">
        <f>'U15 All Rounder'!O192</f>
        <v>199</v>
      </c>
    </row>
    <row r="53" spans="3:9" ht="12.75">
      <c r="C53" s="8"/>
      <c r="D53" s="8"/>
      <c r="E53" s="8"/>
      <c r="F53" s="8"/>
      <c r="G53" s="8"/>
      <c r="H53" s="8"/>
      <c r="I53" s="8"/>
    </row>
    <row r="54" spans="3:9" ht="15">
      <c r="C54" s="8"/>
      <c r="D54" s="8"/>
      <c r="E54" s="34"/>
      <c r="F54" s="34"/>
      <c r="G54" s="8"/>
      <c r="H54" s="8"/>
      <c r="I54" s="8"/>
    </row>
    <row r="55" spans="3:9" ht="12.75"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m</cp:lastModifiedBy>
  <cp:lastPrinted>2014-02-09T15:34:11Z</cp:lastPrinted>
  <dcterms:created xsi:type="dcterms:W3CDTF">2001-03-18T14:15:07Z</dcterms:created>
  <dcterms:modified xsi:type="dcterms:W3CDTF">2014-02-11T11:39:29Z</dcterms:modified>
  <cp:category/>
  <cp:version/>
  <cp:contentType/>
  <cp:contentStatus/>
</cp:coreProperties>
</file>